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4055" windowHeight="9150"/>
  </bookViews>
  <sheets>
    <sheet name="Протокол" sheetId="1" r:id="rId1"/>
    <sheet name="Спарринги (личные)" sheetId="2" r:id="rId2"/>
    <sheet name="Команды" sheetId="3" r:id="rId3"/>
    <sheet name="Спарринги (команды)" sheetId="4" r:id="rId4"/>
    <sheet name="Предварительные заявки" sheetId="5" r:id="rId5"/>
  </sheets>
  <calcPr calcId="145621"/>
</workbook>
</file>

<file path=xl/calcChain.xml><?xml version="1.0" encoding="utf-8"?>
<calcChain xmlns="http://schemas.openxmlformats.org/spreadsheetml/2006/main">
  <c r="C142" i="5" l="1"/>
  <c r="G1" i="5" s="1"/>
  <c r="L10" i="5"/>
  <c r="K10" i="5"/>
  <c r="K9" i="5"/>
  <c r="K8" i="5"/>
  <c r="L7" i="5"/>
  <c r="K7" i="5"/>
  <c r="M6" i="5"/>
  <c r="L6" i="5"/>
  <c r="K6" i="5"/>
  <c r="M5" i="5"/>
  <c r="M11" i="5" s="1"/>
  <c r="L5" i="5"/>
  <c r="K5" i="5"/>
  <c r="L4" i="5"/>
  <c r="L11" i="5" s="1"/>
  <c r="K4" i="5"/>
  <c r="K11" i="5" s="1"/>
  <c r="D123" i="1"/>
  <c r="R121" i="1"/>
  <c r="Q121" i="1"/>
  <c r="M121" i="1"/>
  <c r="L121" i="1"/>
  <c r="R120" i="1"/>
  <c r="Q120" i="1"/>
  <c r="M120" i="1"/>
  <c r="L120" i="1"/>
  <c r="R119" i="1"/>
  <c r="Q119" i="1"/>
  <c r="M119" i="1"/>
  <c r="L119" i="1"/>
  <c r="R118" i="1"/>
  <c r="Q118" i="1"/>
  <c r="M118" i="1"/>
  <c r="L118" i="1"/>
  <c r="R117" i="1"/>
  <c r="Q117" i="1"/>
  <c r="M117" i="1"/>
  <c r="L117" i="1"/>
  <c r="R116" i="1"/>
  <c r="Q116" i="1"/>
  <c r="M116" i="1"/>
  <c r="L116" i="1"/>
  <c r="R115" i="1"/>
  <c r="Q115" i="1"/>
  <c r="M115" i="1"/>
  <c r="L115" i="1"/>
  <c r="R114" i="1"/>
  <c r="Q114" i="1"/>
  <c r="M114" i="1"/>
  <c r="L114" i="1"/>
  <c r="R113" i="1"/>
  <c r="Q113" i="1"/>
  <c r="M113" i="1"/>
  <c r="L113" i="1"/>
  <c r="R112" i="1"/>
  <c r="Q112" i="1"/>
  <c r="M112" i="1"/>
  <c r="L112" i="1"/>
  <c r="R111" i="1"/>
  <c r="Q111" i="1"/>
  <c r="M111" i="1"/>
  <c r="L111" i="1"/>
  <c r="R110" i="1"/>
  <c r="Q110" i="1"/>
  <c r="M110" i="1"/>
  <c r="L110" i="1"/>
  <c r="R109" i="1"/>
  <c r="Q109" i="1"/>
  <c r="M109" i="1"/>
  <c r="L109" i="1"/>
  <c r="R108" i="1"/>
  <c r="Q108" i="1"/>
  <c r="M108" i="1"/>
  <c r="L108" i="1"/>
  <c r="R107" i="1"/>
  <c r="Q107" i="1"/>
  <c r="M107" i="1"/>
  <c r="L107" i="1"/>
  <c r="R105" i="1"/>
  <c r="Q105" i="1"/>
  <c r="M105" i="1"/>
  <c r="L105" i="1"/>
  <c r="R104" i="1"/>
  <c r="Q104" i="1"/>
  <c r="M104" i="1"/>
  <c r="L104" i="1"/>
  <c r="R103" i="1"/>
  <c r="Q103" i="1"/>
  <c r="M103" i="1"/>
  <c r="L103" i="1"/>
  <c r="R102" i="1"/>
  <c r="Q102" i="1"/>
  <c r="M102" i="1"/>
  <c r="L102" i="1"/>
  <c r="R101" i="1"/>
  <c r="Q101" i="1"/>
  <c r="M101" i="1"/>
  <c r="L101" i="1"/>
  <c r="R100" i="1"/>
  <c r="Q100" i="1"/>
  <c r="M100" i="1"/>
  <c r="L100" i="1"/>
  <c r="R99" i="1"/>
  <c r="Q99" i="1"/>
  <c r="M99" i="1"/>
  <c r="L99" i="1"/>
  <c r="R98" i="1"/>
  <c r="Q98" i="1"/>
  <c r="M98" i="1"/>
  <c r="L98" i="1"/>
  <c r="R97" i="1"/>
  <c r="Q97" i="1"/>
  <c r="M97" i="1"/>
  <c r="L97" i="1"/>
  <c r="R96" i="1"/>
  <c r="Q96" i="1"/>
  <c r="M96" i="1"/>
  <c r="L96" i="1"/>
  <c r="R95" i="1"/>
  <c r="Q95" i="1"/>
  <c r="M95" i="1"/>
  <c r="L95" i="1"/>
  <c r="R93" i="1"/>
  <c r="Q93" i="1"/>
  <c r="M93" i="1"/>
  <c r="L93" i="1"/>
  <c r="R92" i="1"/>
  <c r="Q92" i="1"/>
  <c r="M92" i="1"/>
  <c r="L92" i="1"/>
  <c r="R91" i="1"/>
  <c r="Q91" i="1"/>
  <c r="M91" i="1"/>
  <c r="L91" i="1"/>
  <c r="R90" i="1"/>
  <c r="Q90" i="1"/>
  <c r="M90" i="1"/>
  <c r="L90" i="1"/>
  <c r="R89" i="1"/>
  <c r="Q89" i="1"/>
  <c r="M89" i="1"/>
  <c r="L89" i="1"/>
  <c r="R88" i="1"/>
  <c r="Q88" i="1"/>
  <c r="M88" i="1"/>
  <c r="L88" i="1"/>
  <c r="R86" i="1"/>
  <c r="Q86" i="1"/>
  <c r="M86" i="1"/>
  <c r="L86" i="1"/>
  <c r="R85" i="1"/>
  <c r="Q85" i="1"/>
  <c r="M85" i="1"/>
  <c r="L85" i="1"/>
  <c r="T84" i="1"/>
  <c r="S84" i="1"/>
  <c r="R84" i="1"/>
  <c r="Q84" i="1"/>
  <c r="M84" i="1"/>
  <c r="L84" i="1"/>
  <c r="T83" i="1"/>
  <c r="S83" i="1"/>
  <c r="R83" i="1"/>
  <c r="Q83" i="1"/>
  <c r="M83" i="1"/>
  <c r="L83" i="1"/>
  <c r="T82" i="1"/>
  <c r="S82" i="1"/>
  <c r="R82" i="1"/>
  <c r="Q82" i="1"/>
  <c r="M82" i="1"/>
  <c r="L82" i="1"/>
  <c r="R81" i="1"/>
  <c r="Q81" i="1"/>
  <c r="M81" i="1"/>
  <c r="L81" i="1"/>
  <c r="R80" i="1"/>
  <c r="Q80" i="1"/>
  <c r="M80" i="1"/>
  <c r="L80" i="1"/>
  <c r="R79" i="1"/>
  <c r="Q79" i="1"/>
  <c r="M79" i="1"/>
  <c r="L79" i="1"/>
  <c r="R78" i="1"/>
  <c r="Q78" i="1"/>
  <c r="M78" i="1"/>
  <c r="L78" i="1"/>
  <c r="R76" i="1"/>
  <c r="Q76" i="1"/>
  <c r="M76" i="1"/>
  <c r="L76" i="1"/>
  <c r="R74" i="1"/>
  <c r="Q74" i="1"/>
  <c r="M74" i="1"/>
  <c r="L74" i="1"/>
  <c r="R73" i="1"/>
  <c r="Q73" i="1"/>
  <c r="M73" i="1"/>
  <c r="L73" i="1"/>
  <c r="R72" i="1"/>
  <c r="Q72" i="1"/>
  <c r="M72" i="1"/>
  <c r="L72" i="1"/>
  <c r="R71" i="1"/>
  <c r="Q71" i="1"/>
  <c r="M71" i="1"/>
  <c r="L71" i="1"/>
  <c r="R70" i="1"/>
  <c r="Q70" i="1"/>
  <c r="M70" i="1"/>
  <c r="L70" i="1"/>
  <c r="R69" i="1"/>
  <c r="Q69" i="1"/>
  <c r="M69" i="1"/>
  <c r="L69" i="1"/>
  <c r="R68" i="1"/>
  <c r="Q68" i="1"/>
  <c r="M68" i="1"/>
  <c r="L68" i="1"/>
  <c r="R67" i="1"/>
  <c r="Q67" i="1"/>
  <c r="M67" i="1"/>
  <c r="L67" i="1"/>
  <c r="R66" i="1"/>
  <c r="Q66" i="1"/>
  <c r="M66" i="1"/>
  <c r="L66" i="1"/>
  <c r="R65" i="1"/>
  <c r="Q65" i="1"/>
  <c r="M65" i="1"/>
  <c r="L65" i="1"/>
  <c r="R64" i="1"/>
  <c r="Q64" i="1"/>
  <c r="M64" i="1"/>
  <c r="L64" i="1"/>
  <c r="R63" i="1"/>
  <c r="Q63" i="1"/>
  <c r="M63" i="1"/>
  <c r="L63" i="1"/>
  <c r="R62" i="1"/>
  <c r="Q62" i="1"/>
  <c r="M62" i="1"/>
  <c r="L62" i="1"/>
  <c r="R61" i="1"/>
  <c r="Q61" i="1"/>
  <c r="M61" i="1"/>
  <c r="L61" i="1"/>
  <c r="R60" i="1"/>
  <c r="Q60" i="1"/>
  <c r="M60" i="1"/>
  <c r="L60" i="1"/>
  <c r="R59" i="1"/>
  <c r="Q59" i="1"/>
  <c r="M59" i="1"/>
  <c r="L59" i="1"/>
  <c r="R58" i="1"/>
  <c r="Q58" i="1"/>
  <c r="M58" i="1"/>
  <c r="L58" i="1"/>
  <c r="R56" i="1"/>
  <c r="Q56" i="1"/>
  <c r="M56" i="1"/>
  <c r="L56" i="1"/>
  <c r="R55" i="1"/>
  <c r="Q55" i="1"/>
  <c r="M55" i="1"/>
  <c r="L55" i="1"/>
  <c r="R54" i="1"/>
  <c r="Q54" i="1"/>
  <c r="M54" i="1"/>
  <c r="L54" i="1"/>
  <c r="R53" i="1"/>
  <c r="Q53" i="1"/>
  <c r="M53" i="1"/>
  <c r="L53" i="1"/>
  <c r="R52" i="1"/>
  <c r="Q52" i="1"/>
  <c r="M52" i="1"/>
  <c r="L52" i="1"/>
  <c r="R51" i="1"/>
  <c r="Q51" i="1"/>
  <c r="M51" i="1"/>
  <c r="L51" i="1"/>
  <c r="R49" i="1"/>
  <c r="Q49" i="1"/>
  <c r="M49" i="1"/>
  <c r="L49" i="1"/>
  <c r="R48" i="1"/>
  <c r="Q48" i="1"/>
  <c r="M48" i="1"/>
  <c r="L48" i="1"/>
  <c r="R46" i="1"/>
  <c r="Q46" i="1"/>
  <c r="M46" i="1"/>
  <c r="L46" i="1"/>
  <c r="R45" i="1"/>
  <c r="Q45" i="1"/>
  <c r="M45" i="1"/>
  <c r="L45" i="1"/>
  <c r="R44" i="1"/>
  <c r="Q44" i="1"/>
  <c r="M44" i="1"/>
  <c r="L44" i="1"/>
  <c r="R43" i="1"/>
  <c r="Q43" i="1"/>
  <c r="M43" i="1"/>
  <c r="L43" i="1"/>
  <c r="R41" i="1"/>
  <c r="Q41" i="1"/>
  <c r="M41" i="1"/>
  <c r="L41" i="1"/>
  <c r="R40" i="1"/>
  <c r="Q40" i="1"/>
  <c r="M40" i="1"/>
  <c r="L40" i="1"/>
  <c r="R39" i="1"/>
  <c r="Q39" i="1"/>
  <c r="M39" i="1"/>
  <c r="L39" i="1"/>
  <c r="R38" i="1"/>
  <c r="Q38" i="1"/>
  <c r="M38" i="1"/>
  <c r="L38" i="1"/>
  <c r="R37" i="1"/>
  <c r="Q37" i="1"/>
  <c r="M37" i="1"/>
  <c r="L37" i="1"/>
  <c r="R36" i="1"/>
  <c r="Q36" i="1"/>
  <c r="M36" i="1"/>
  <c r="L36" i="1"/>
  <c r="R35" i="1"/>
  <c r="Q35" i="1"/>
  <c r="M35" i="1"/>
  <c r="L35" i="1"/>
  <c r="R33" i="1"/>
  <c r="Q33" i="1"/>
  <c r="M33" i="1"/>
  <c r="L33" i="1"/>
  <c r="R32" i="1"/>
  <c r="Q32" i="1"/>
  <c r="M32" i="1"/>
  <c r="L32" i="1"/>
  <c r="R31" i="1"/>
  <c r="Q31" i="1"/>
  <c r="M31" i="1"/>
  <c r="L31" i="1"/>
  <c r="R30" i="1"/>
  <c r="Q30" i="1"/>
  <c r="M30" i="1"/>
  <c r="L30" i="1"/>
  <c r="R29" i="1"/>
  <c r="Q29" i="1"/>
  <c r="M29" i="1"/>
  <c r="L29" i="1"/>
  <c r="R28" i="1"/>
  <c r="Q28" i="1"/>
  <c r="M28" i="1"/>
  <c r="L28" i="1"/>
  <c r="R26" i="1"/>
  <c r="Q26" i="1"/>
  <c r="M26" i="1"/>
  <c r="L26" i="1"/>
  <c r="R25" i="1"/>
  <c r="Q25" i="1"/>
  <c r="M25" i="1"/>
  <c r="L25" i="1"/>
  <c r="R24" i="1"/>
  <c r="Q24" i="1"/>
  <c r="M24" i="1"/>
  <c r="L24" i="1"/>
  <c r="R23" i="1"/>
  <c r="Q23" i="1"/>
  <c r="M23" i="1"/>
  <c r="L23" i="1"/>
  <c r="R22" i="1"/>
  <c r="Q22" i="1"/>
  <c r="M22" i="1"/>
  <c r="L22" i="1"/>
  <c r="R21" i="1"/>
  <c r="Q21" i="1"/>
  <c r="M21" i="1"/>
  <c r="L21" i="1"/>
  <c r="R20" i="1"/>
  <c r="Q20" i="1"/>
  <c r="M20" i="1"/>
  <c r="L20" i="1"/>
  <c r="R19" i="1"/>
  <c r="Q19" i="1"/>
  <c r="M19" i="1"/>
  <c r="L19" i="1"/>
  <c r="R18" i="1"/>
  <c r="Q18" i="1"/>
  <c r="M18" i="1"/>
  <c r="L18" i="1"/>
  <c r="R17" i="1"/>
  <c r="Q17" i="1"/>
  <c r="M17" i="1"/>
  <c r="L17" i="1"/>
  <c r="R16" i="1"/>
  <c r="Q16" i="1"/>
  <c r="M16" i="1"/>
  <c r="L16" i="1"/>
  <c r="R15" i="1"/>
  <c r="Q15" i="1"/>
  <c r="M15" i="1"/>
  <c r="L15" i="1"/>
  <c r="R14" i="1"/>
  <c r="Q14" i="1"/>
  <c r="M14" i="1"/>
  <c r="L14" i="1"/>
  <c r="R13" i="1"/>
  <c r="Q13" i="1"/>
  <c r="M13" i="1"/>
  <c r="L13" i="1"/>
  <c r="R12" i="1"/>
  <c r="Q12" i="1"/>
  <c r="M12" i="1"/>
  <c r="L12" i="1"/>
  <c r="AB10" i="1"/>
  <c r="AA10" i="1"/>
  <c r="R10" i="1"/>
  <c r="Q10" i="1"/>
  <c r="M10" i="1"/>
  <c r="L10" i="1"/>
  <c r="AA9" i="1"/>
  <c r="R9" i="1"/>
  <c r="Q9" i="1"/>
  <c r="M9" i="1"/>
  <c r="L9" i="1"/>
  <c r="R8" i="1"/>
  <c r="Q8" i="1"/>
  <c r="M8" i="1"/>
  <c r="L8" i="1"/>
  <c r="AB7" i="1"/>
  <c r="AA7" i="1"/>
  <c r="R7" i="1"/>
  <c r="Q7" i="1"/>
  <c r="M7" i="1"/>
  <c r="L7" i="1"/>
  <c r="AC6" i="1"/>
  <c r="AC11" i="1" s="1"/>
  <c r="AB6" i="1"/>
  <c r="AB11" i="1" s="1"/>
  <c r="AA6" i="1"/>
  <c r="R6" i="1"/>
  <c r="Q6" i="1"/>
  <c r="M6" i="1"/>
  <c r="L6" i="1"/>
  <c r="AB5" i="1"/>
  <c r="AA5" i="1"/>
  <c r="R5" i="1"/>
  <c r="Q5" i="1"/>
  <c r="M5" i="1"/>
  <c r="L5" i="1"/>
  <c r="AA4" i="1"/>
  <c r="AA11" i="1" s="1"/>
  <c r="R4" i="1"/>
  <c r="Q4" i="1"/>
  <c r="M4" i="1"/>
  <c r="L4" i="1"/>
  <c r="G1" i="1"/>
  <c r="J11" i="5" l="1"/>
  <c r="Z11" i="1"/>
</calcChain>
</file>

<file path=xl/sharedStrings.xml><?xml version="1.0" encoding="utf-8"?>
<sst xmlns="http://schemas.openxmlformats.org/spreadsheetml/2006/main" count="2131" uniqueCount="342">
  <si>
    <t>Индивидуальное первенство</t>
  </si>
  <si>
    <t>Всего участников:</t>
  </si>
  <si>
    <t>Макс. очков на круг:</t>
  </si>
  <si>
    <t>Количество участников</t>
  </si>
  <si>
    <t>КОМАНДА</t>
  </si>
  <si>
    <t>КЛАСС</t>
  </si>
  <si>
    <t>ДИВИЗИОН</t>
  </si>
  <si>
    <t>№</t>
  </si>
  <si>
    <t>ФИО</t>
  </si>
  <si>
    <t>ГОД Р.</t>
  </si>
  <si>
    <t>РЕГИОН</t>
  </si>
  <si>
    <t>КЛУБ</t>
  </si>
  <si>
    <t>МИШЕНЬ (1)</t>
  </si>
  <si>
    <t>КРУГ 1</t>
  </si>
  <si>
    <t>"11" (1)</t>
  </si>
  <si>
    <t>Средний балл в долях (макс. = 1)</t>
  </si>
  <si>
    <t>Средний балл на стрелу (макс. = 11)</t>
  </si>
  <si>
    <t>МИШЕНЬ (2)</t>
  </si>
  <si>
    <t>КРУГ 2</t>
  </si>
  <si>
    <t>"11" (2)</t>
  </si>
  <si>
    <t>СУММА КРУГОВ</t>
  </si>
  <si>
    <t>СУММА "11"</t>
  </si>
  <si>
    <t>МЕСТО (после кругов)</t>
  </si>
  <si>
    <t>1/2 финала</t>
  </si>
  <si>
    <t>финал</t>
  </si>
  <si>
    <t>МЕСТО</t>
  </si>
  <si>
    <t>М</t>
  </si>
  <si>
    <t>Ж</t>
  </si>
  <si>
    <t>Ю</t>
  </si>
  <si>
    <t>Москва (ж)</t>
  </si>
  <si>
    <t>АН</t>
  </si>
  <si>
    <t>ж</t>
  </si>
  <si>
    <t>Лебедева Александра</t>
  </si>
  <si>
    <t>Москва</t>
  </si>
  <si>
    <t>"АРКОклаб"/Ратич</t>
  </si>
  <si>
    <t>Исторический</t>
  </si>
  <si>
    <t>Ефремова Светлана</t>
  </si>
  <si>
    <t>1/1/1970</t>
  </si>
  <si>
    <t>Санкт-Петербург</t>
  </si>
  <si>
    <t>Орион</t>
  </si>
  <si>
    <t>Лонгбоу</t>
  </si>
  <si>
    <t>Белгород (ж)</t>
  </si>
  <si>
    <t>Плетенецкая Виктория</t>
  </si>
  <si>
    <t>Белгород</t>
  </si>
  <si>
    <t>БФСЛ</t>
  </si>
  <si>
    <t>Инстинктив</t>
  </si>
  <si>
    <t>Филиппова Елена</t>
  </si>
  <si>
    <t>ССК Дендра</t>
  </si>
  <si>
    <t>Баребоу</t>
  </si>
  <si>
    <t>Наумкина Маргарита</t>
  </si>
  <si>
    <t>Рязанская область</t>
  </si>
  <si>
    <t>ССК "Сокол"</t>
  </si>
  <si>
    <t>Олимпик</t>
  </si>
  <si>
    <t>КУРСК (ж)</t>
  </si>
  <si>
    <t>Жерновая Маргарита</t>
  </si>
  <si>
    <t>г. Курчатов</t>
  </si>
  <si>
    <t>КФСЛ</t>
  </si>
  <si>
    <t>Спортинг</t>
  </si>
  <si>
    <t>Темная Елена</t>
  </si>
  <si>
    <t>Шебекино, Белгородская область</t>
  </si>
  <si>
    <t>Анлимитед</t>
  </si>
  <si>
    <t>ООН</t>
  </si>
  <si>
    <t>м</t>
  </si>
  <si>
    <t>Поветкин Александр</t>
  </si>
  <si>
    <t>Курск</t>
  </si>
  <si>
    <t>Волик Владимир</t>
  </si>
  <si>
    <t>1/1/1962</t>
  </si>
  <si>
    <t>Севастополь</t>
  </si>
  <si>
    <t>Одиссей</t>
  </si>
  <si>
    <t>Комиссаров Андрей</t>
  </si>
  <si>
    <t>3/15/1959</t>
  </si>
  <si>
    <t>Средний балл в классе ( в долях)</t>
  </si>
  <si>
    <t>ВЕЖЛИВЫЕ ЛЮДИ</t>
  </si>
  <si>
    <t>Кузнецов Борис</t>
  </si>
  <si>
    <t>1/1/1965</t>
  </si>
  <si>
    <t>Динамо</t>
  </si>
  <si>
    <t>RUSSIAN BEARS</t>
  </si>
  <si>
    <t>Тарасов Виктор</t>
  </si>
  <si>
    <t>8/16/1961</t>
  </si>
  <si>
    <t>Самара</t>
  </si>
  <si>
    <t>ССК Дендра СРОО ФСЛ</t>
  </si>
  <si>
    <t>Вольныя стрелки</t>
  </si>
  <si>
    <t>Кравченко Антон</t>
  </si>
  <si>
    <t>Троицк, Москва</t>
  </si>
  <si>
    <t>ССК "Рарог"</t>
  </si>
  <si>
    <t>Торчвуд</t>
  </si>
  <si>
    <t>Зорик Андрей</t>
  </si>
  <si>
    <t>Московская обл.</t>
  </si>
  <si>
    <t>ЛСК "Лукоморье"</t>
  </si>
  <si>
    <t>СуперРед</t>
  </si>
  <si>
    <t>Андрюнин Дмитрий</t>
  </si>
  <si>
    <t>Москва Троицк</t>
  </si>
  <si>
    <t>ССК Рарог</t>
  </si>
  <si>
    <t>Бригада О</t>
  </si>
  <si>
    <t>Козак Александр</t>
  </si>
  <si>
    <t>Энергия</t>
  </si>
  <si>
    <t>Вештер Артурс</t>
  </si>
  <si>
    <t>6/23/1961</t>
  </si>
  <si>
    <t>ЦПСК Химки СК "Энергия"</t>
  </si>
  <si>
    <t>Башмаков Константин</t>
  </si>
  <si>
    <t>Логинов Владислав</t>
  </si>
  <si>
    <t>Альфа</t>
  </si>
  <si>
    <t>Ахметзянов Максим</t>
  </si>
  <si>
    <t>Воронин Михаил</t>
  </si>
  <si>
    <t>Средний балл в классе ( на стрелу)</t>
  </si>
  <si>
    <t>Мартынов Анатолий</t>
  </si>
  <si>
    <t>Бб</t>
  </si>
  <si>
    <t>Савенкова Мария</t>
  </si>
  <si>
    <t>Сердюк Алена</t>
  </si>
  <si>
    <t>Белгородская обл.</t>
  </si>
  <si>
    <t>Калугина Мария</t>
  </si>
  <si>
    <t>Московская обл</t>
  </si>
  <si>
    <t>Гордеева Татьяна</t>
  </si>
  <si>
    <t>Антонюк Полина</t>
  </si>
  <si>
    <t>Духи леса</t>
  </si>
  <si>
    <t>Шинкаренко Юлия</t>
  </si>
  <si>
    <t>АРКОклаб</t>
  </si>
  <si>
    <t>Дарханов Валентин</t>
  </si>
  <si>
    <t>1/1/1964</t>
  </si>
  <si>
    <t>Калугин Вячеслав</t>
  </si>
  <si>
    <t>Кухтин Дмитрий</t>
  </si>
  <si>
    <t>Зиндер Лев</t>
  </si>
  <si>
    <t>ССК "Авангард"</t>
  </si>
  <si>
    <t>Зянчурин Роман</t>
  </si>
  <si>
    <t>г.Иваново Ивановская обл.</t>
  </si>
  <si>
    <t>клуб СИЛА</t>
  </si>
  <si>
    <t>Триада</t>
  </si>
  <si>
    <t>Барков Вячеслав</t>
  </si>
  <si>
    <t>Белгород, Шебекино</t>
  </si>
  <si>
    <t>Фуников Дмитрий</t>
  </si>
  <si>
    <t>Ин</t>
  </si>
  <si>
    <t>2001/2003ж</t>
  </si>
  <si>
    <t>Конюкова Дарья</t>
  </si>
  <si>
    <t>Белгородская обл. Шебекино</t>
  </si>
  <si>
    <t>Пилюгина Дарья</t>
  </si>
  <si>
    <t>Столярова Полина</t>
  </si>
  <si>
    <t>Лисицына Татьяна</t>
  </si>
  <si>
    <t>вольный стрелок</t>
  </si>
  <si>
    <t>2001/2003м</t>
  </si>
  <si>
    <t>Жерновой Дмитрий</t>
  </si>
  <si>
    <t>Ковтун Денис</t>
  </si>
  <si>
    <t>Лебедева Дина</t>
  </si>
  <si>
    <t>Красная Горбатка</t>
  </si>
  <si>
    <t>СК "Колпь"</t>
  </si>
  <si>
    <t>Смирнова Елена</t>
  </si>
  <si>
    <t>1/1/1968</t>
  </si>
  <si>
    <t>Царское село</t>
  </si>
  <si>
    <t>Лаптева Светлана</t>
  </si>
  <si>
    <t>СК Дикое Поле</t>
  </si>
  <si>
    <t>Шуйчикова Евгения</t>
  </si>
  <si>
    <t>Вольный стрелок</t>
  </si>
  <si>
    <t>Лунина Евгения</t>
  </si>
  <si>
    <t>Курчатов</t>
  </si>
  <si>
    <t>Курская ФСЛ</t>
  </si>
  <si>
    <t>Гудкова Лариса</t>
  </si>
  <si>
    <t>Будяк Виталий</t>
  </si>
  <si>
    <t>СК "Десять ярдов"</t>
  </si>
  <si>
    <t>Паращенко Виталий</t>
  </si>
  <si>
    <t>Белгород (м)</t>
  </si>
  <si>
    <t>Санин Олег</t>
  </si>
  <si>
    <t>Лазарев Александр</t>
  </si>
  <si>
    <t>1/1/1967</t>
  </si>
  <si>
    <t>СПФСЛ</t>
  </si>
  <si>
    <t>Есипчук Андрей</t>
  </si>
  <si>
    <t>Кочетков Владимир</t>
  </si>
  <si>
    <t>10/13/1960</t>
  </si>
  <si>
    <t>Ульяновск</t>
  </si>
  <si>
    <t>Муравьев Александр</t>
  </si>
  <si>
    <t>Московская обл. Егорьевск</t>
  </si>
  <si>
    <t>МБУ ВИСКК "Коломенский Кремль"</t>
  </si>
  <si>
    <t>Сидоров Денис</t>
  </si>
  <si>
    <t>Фортуна</t>
  </si>
  <si>
    <t>Филимонов Дмитрий</t>
  </si>
  <si>
    <t>Белгородская ФСЛ</t>
  </si>
  <si>
    <t>Смирнов Дмитрий</t>
  </si>
  <si>
    <t>1/1/1966</t>
  </si>
  <si>
    <t>Царское Село</t>
  </si>
  <si>
    <t>Лахин Евгений</t>
  </si>
  <si>
    <t>10/8/1969</t>
  </si>
  <si>
    <t>ЦПСК СЛ ХИМКИ</t>
  </si>
  <si>
    <t>Данилов Владимир</t>
  </si>
  <si>
    <t>Воронеж</t>
  </si>
  <si>
    <t>Ловчие</t>
  </si>
  <si>
    <t>Конюков Роман</t>
  </si>
  <si>
    <t>Ушанев Александр</t>
  </si>
  <si>
    <t>Белгородская обл. Волоконовка</t>
  </si>
  <si>
    <t>Старков Петр</t>
  </si>
  <si>
    <t>Урожай</t>
  </si>
  <si>
    <t>Фомичев Даниил</t>
  </si>
  <si>
    <t>Горький</t>
  </si>
  <si>
    <t>Дельцов Александр</t>
  </si>
  <si>
    <t>Нижний Новгород</t>
  </si>
  <si>
    <t>Ис</t>
  </si>
  <si>
    <t>Черкашина Наталья</t>
  </si>
  <si>
    <t>Белгородская обл. Старый Оскол</t>
  </si>
  <si>
    <t>Любимов Сергей</t>
  </si>
  <si>
    <t>Пономарев Григорий</t>
  </si>
  <si>
    <t>Голубцов Борис</t>
  </si>
  <si>
    <t>Иванов Андрей</t>
  </si>
  <si>
    <t>Игнатов Павел</t>
  </si>
  <si>
    <t>"Лукомания"</t>
  </si>
  <si>
    <t>Волосов Дмитрий</t>
  </si>
  <si>
    <t>Штоков Виктор</t>
  </si>
  <si>
    <t>Московская обл. Волоколамск</t>
  </si>
  <si>
    <t>ВВС</t>
  </si>
  <si>
    <t>Пашков Ратислав</t>
  </si>
  <si>
    <t>Насонов Алексей</t>
  </si>
  <si>
    <t>Лб</t>
  </si>
  <si>
    <t>Кудрявцева Галина</t>
  </si>
  <si>
    <t>Латышева Светлана</t>
  </si>
  <si>
    <t>Огнёва Арина</t>
  </si>
  <si>
    <t>Чаплыгина Екатерина</t>
  </si>
  <si>
    <t>Можаева Дарья</t>
  </si>
  <si>
    <t>Аксёнова Людмила</t>
  </si>
  <si>
    <t>Лунин Юрий</t>
  </si>
  <si>
    <t>Басалаев Иван</t>
  </si>
  <si>
    <t>СК "Филин"</t>
  </si>
  <si>
    <t>Сердюк Владимир</t>
  </si>
  <si>
    <t>Денисов Андрей</t>
  </si>
  <si>
    <t>КРОО ФСЛ</t>
  </si>
  <si>
    <t>Бажин Олег</t>
  </si>
  <si>
    <t>Сапунов Владимир</t>
  </si>
  <si>
    <t>Столяров Олег</t>
  </si>
  <si>
    <t>2/7/1968</t>
  </si>
  <si>
    <t>Запорожец Сергей</t>
  </si>
  <si>
    <t>Сафрошин Виктор</t>
  </si>
  <si>
    <t>1/1/1963</t>
  </si>
  <si>
    <t>"ГИЛУР", ССК "Авангард"</t>
  </si>
  <si>
    <t>Тихонов Даниил</t>
  </si>
  <si>
    <t>Горяинов Олег</t>
  </si>
  <si>
    <t>СП</t>
  </si>
  <si>
    <t>Кашников Юрий</t>
  </si>
  <si>
    <t>Жерновой Алексей</t>
  </si>
  <si>
    <t>Курская обл. г. Курчатов</t>
  </si>
  <si>
    <t>Огнёв Денис</t>
  </si>
  <si>
    <t>Шмайлов Вадим</t>
  </si>
  <si>
    <t>Барсуков Андрей</t>
  </si>
  <si>
    <t>Гузев Дмитрий</t>
  </si>
  <si>
    <t>Феодосия, Крымский Федеральный Округ</t>
  </si>
  <si>
    <t>Владимиров Дмитрий</t>
  </si>
  <si>
    <t>г.Иваново Ивановской обл</t>
  </si>
  <si>
    <t>Грушко Максим</t>
  </si>
  <si>
    <t>Звездный городок (Центр подготовки космонавтов)</t>
  </si>
  <si>
    <t>Силантьев Дмитрий</t>
  </si>
  <si>
    <t>Лисицын Роман</t>
  </si>
  <si>
    <t>Томин Сергей</t>
  </si>
  <si>
    <t>Звездный городок Московская обл.</t>
  </si>
  <si>
    <t>Казанцев Владимир</t>
  </si>
  <si>
    <t>Беженцев Артем</t>
  </si>
  <si>
    <t>Белая стрела</t>
  </si>
  <si>
    <t>Пакалов Дмитрий</t>
  </si>
  <si>
    <t>Левин Сергей</t>
  </si>
  <si>
    <t>4/17/1968</t>
  </si>
  <si>
    <t>Итого участников:</t>
  </si>
  <si>
    <t>Индивидуальное первенство. Спарринги</t>
  </si>
  <si>
    <t>Анлимитед (женщины)</t>
  </si>
  <si>
    <t>За 3-е место</t>
  </si>
  <si>
    <t>Финал</t>
  </si>
  <si>
    <t>1-е место</t>
  </si>
  <si>
    <t>2-е место</t>
  </si>
  <si>
    <t>3-е место</t>
  </si>
  <si>
    <t>4-е место</t>
  </si>
  <si>
    <t>Анлимитед (мужчины)</t>
  </si>
  <si>
    <t>Баребоу (женщины)</t>
  </si>
  <si>
    <t>Баребоу (мужчины)</t>
  </si>
  <si>
    <t>Инстинктив (женщины)</t>
  </si>
  <si>
    <t>Инстинктив (мужчины)</t>
  </si>
  <si>
    <t>Исторический (мужчины)</t>
  </si>
  <si>
    <t>Лонгбоу (женщины)</t>
  </si>
  <si>
    <t>Лонгбоу (мужчины)</t>
  </si>
  <si>
    <t>Спортинг (мужчины)</t>
  </si>
  <si>
    <t>Командное первенство</t>
  </si>
  <si>
    <t>Всего команд:</t>
  </si>
  <si>
    <t>Сумма на 1 круге</t>
  </si>
  <si>
    <t>Сумма "11"</t>
  </si>
  <si>
    <t>Место после круга</t>
  </si>
  <si>
    <t>1/4 финала</t>
  </si>
  <si>
    <t>Место</t>
  </si>
  <si>
    <t>Команды (общий дивизион)</t>
  </si>
  <si>
    <t>Итого</t>
  </si>
  <si>
    <t>Перестрелка</t>
  </si>
  <si>
    <t>Команды (женский дивизион)</t>
  </si>
  <si>
    <t>бай</t>
  </si>
  <si>
    <t>Командное первенство. Спарринги</t>
  </si>
  <si>
    <t>Мужской дивизион</t>
  </si>
  <si>
    <t>Женский дивизион</t>
  </si>
  <si>
    <t>Прием заявок завершен</t>
  </si>
  <si>
    <t>Сопровождающий (для детей)</t>
  </si>
  <si>
    <t xml:space="preserve">Белгород </t>
  </si>
  <si>
    <t>Волоколамские вольные стрелки</t>
  </si>
  <si>
    <t>Пилюгина Екатерина</t>
  </si>
  <si>
    <t>Бажин Алексей</t>
  </si>
  <si>
    <t>Белгородская обл</t>
  </si>
  <si>
    <t>КРОО "ФСЛ"</t>
  </si>
  <si>
    <t>Козлов Дмитрий</t>
  </si>
  <si>
    <t>Тверь</t>
  </si>
  <si>
    <t>ТООО "ФСЛ"</t>
  </si>
  <si>
    <t>Логинов Дмитрий</t>
  </si>
  <si>
    <t>1/1/1961</t>
  </si>
  <si>
    <t>Папис Станислав</t>
  </si>
  <si>
    <t>Белгород, Томаровка</t>
  </si>
  <si>
    <t>Авангард, ГиЛуР</t>
  </si>
  <si>
    <t xml:space="preserve">Латышева Светлана </t>
  </si>
  <si>
    <t>Авдеева Евгения Николаевна</t>
  </si>
  <si>
    <t>СК "Десять Ярдов"</t>
  </si>
  <si>
    <t xml:space="preserve">Москва </t>
  </si>
  <si>
    <t>Коновалов Данила</t>
  </si>
  <si>
    <t>МБУ ВИСКК "Коломенский кремль"</t>
  </si>
  <si>
    <t>Пилюгин Андрей</t>
  </si>
  <si>
    <t>Салмин Юрий</t>
  </si>
  <si>
    <t>Синицын Артур</t>
  </si>
  <si>
    <t>Владимир</t>
  </si>
  <si>
    <t>ФСЛСА Ивановской обл.</t>
  </si>
  <si>
    <t>клуб "Царское село"</t>
  </si>
  <si>
    <t>Суслова Елена</t>
  </si>
  <si>
    <t>2000-1999 г.р./М</t>
  </si>
  <si>
    <t>2001-2003 г.р./М</t>
  </si>
  <si>
    <t>Жерновой Юрий Григорьевич</t>
  </si>
  <si>
    <t>Насонова Оксана</t>
  </si>
  <si>
    <t>Курской Иван</t>
  </si>
  <si>
    <t>мама ФИО?</t>
  </si>
  <si>
    <t>Толстой Руслан</t>
  </si>
  <si>
    <t>Толстой Константин Григорьевич</t>
  </si>
  <si>
    <t>2001-2003 г.р./Д</t>
  </si>
  <si>
    <t>Конюкова Наталья Григорьевна</t>
  </si>
  <si>
    <t>Аксёнов Антон Андреевич</t>
  </si>
  <si>
    <t>Г. Иваново, Ивановская обл.</t>
  </si>
  <si>
    <t>ЦПСК Химки - СК Энергия</t>
  </si>
  <si>
    <t>Иваново, Ивановская обл.</t>
  </si>
  <si>
    <t>Феодосия,  Крымский Федеральный Округ</t>
  </si>
  <si>
    <t>ССК "Дендра"</t>
  </si>
  <si>
    <t>Козлов Сергей</t>
  </si>
  <si>
    <t>Ляхов Кирилл</t>
  </si>
  <si>
    <t>Славгородский Андрей</t>
  </si>
  <si>
    <t>Московская обл. Воскресенск</t>
  </si>
  <si>
    <t>Тарабанов Владимир</t>
  </si>
  <si>
    <t>г. Троицк Москва</t>
  </si>
  <si>
    <t>ЦПСК г.Химки СК Энергия</t>
  </si>
  <si>
    <t>"Динамо"</t>
  </si>
  <si>
    <t>"Орион"</t>
  </si>
  <si>
    <t>ЦСКА/"АРКОклаб"</t>
  </si>
  <si>
    <t>Всего участников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</si>
</sst>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4"/>
      <name val="Arial"/>
    </font>
    <font>
      <b/>
      <sz val="10"/>
      <name val="Arial"/>
    </font>
    <font>
      <sz val="10"/>
      <name val="Arial"/>
    </font>
    <font>
      <b/>
      <sz val="10"/>
      <color rgb="FFFF0000"/>
      <name val="Arial"/>
    </font>
    <font>
      <b/>
      <sz val="10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0"/>
      <color rgb="FF000000"/>
      <name val="Arial"/>
    </font>
    <font>
      <b/>
      <sz val="10"/>
      <color rgb="FFFF0000"/>
      <name val="Arial"/>
    </font>
  </fonts>
  <fills count="16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9900"/>
        <bgColor rgb="FFFF9900"/>
      </patternFill>
    </fill>
    <fill>
      <patternFill patternType="solid">
        <fgColor rgb="FF999999"/>
        <bgColor rgb="FF999999"/>
      </patternFill>
    </fill>
    <fill>
      <patternFill patternType="solid">
        <fgColor rgb="FFB45F06"/>
        <bgColor rgb="FFB45F06"/>
      </patternFill>
    </fill>
    <fill>
      <patternFill patternType="solid">
        <fgColor rgb="FFFFFF00"/>
        <bgColor rgb="FFFFFF00"/>
      </patternFill>
    </fill>
    <fill>
      <patternFill patternType="solid">
        <fgColor rgb="FF2F75B5"/>
        <bgColor rgb="FF2F75B5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B4A7D6"/>
        <bgColor rgb="FFB4A7D6"/>
      </patternFill>
    </fill>
    <fill>
      <patternFill patternType="solid">
        <fgColor rgb="FF666666"/>
        <bgColor rgb="FF666666"/>
      </patternFill>
    </fill>
    <fill>
      <patternFill patternType="solid">
        <fgColor rgb="FF00FFFF"/>
        <bgColor rgb="FF00FFFF"/>
      </patternFill>
    </fill>
    <fill>
      <patternFill patternType="solid">
        <fgColor rgb="FF434343"/>
        <bgColor rgb="FF43434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4A86E8"/>
      </left>
      <right/>
      <top style="thin">
        <color rgb="FF4A86E8"/>
      </top>
      <bottom/>
      <diagonal/>
    </border>
    <border>
      <left/>
      <right/>
      <top style="thin">
        <color rgb="FF4A86E8"/>
      </top>
      <bottom/>
      <diagonal/>
    </border>
    <border>
      <left/>
      <right style="thin">
        <color rgb="FF4A86E8"/>
      </right>
      <top style="thin">
        <color rgb="FF4A86E8"/>
      </top>
      <bottom/>
      <diagonal/>
    </border>
    <border>
      <left style="thin">
        <color rgb="FF4A86E8"/>
      </left>
      <right/>
      <top/>
      <bottom/>
      <diagonal/>
    </border>
    <border>
      <left/>
      <right style="thin">
        <color rgb="FF4A86E8"/>
      </right>
      <top/>
      <bottom/>
      <diagonal/>
    </border>
    <border>
      <left style="thin">
        <color rgb="FF4A86E8"/>
      </left>
      <right/>
      <top/>
      <bottom style="thin">
        <color rgb="FF4A86E8"/>
      </bottom>
      <diagonal/>
    </border>
    <border>
      <left/>
      <right/>
      <top/>
      <bottom style="thin">
        <color rgb="FF4A86E8"/>
      </bottom>
      <diagonal/>
    </border>
    <border>
      <left/>
      <right style="thin">
        <color rgb="FF4A86E8"/>
      </right>
      <top/>
      <bottom style="thin">
        <color rgb="FF4A86E8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" xfId="0" applyFont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2" borderId="2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6" fillId="0" borderId="0" xfId="0" applyFont="1" applyAlignment="1"/>
    <xf numFmtId="0" fontId="7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6" fillId="7" borderId="1" xfId="0" applyFont="1" applyFill="1" applyBorder="1" applyAlignment="1"/>
    <xf numFmtId="14" fontId="6" fillId="0" borderId="0" xfId="0" applyNumberFormat="1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/>
    <xf numFmtId="0" fontId="6" fillId="0" borderId="1" xfId="0" applyFont="1" applyBorder="1" applyAlignment="1"/>
    <xf numFmtId="0" fontId="7" fillId="3" borderId="2" xfId="0" applyFont="1" applyFill="1" applyBorder="1" applyAlignment="1"/>
    <xf numFmtId="0" fontId="6" fillId="3" borderId="4" xfId="0" applyFont="1" applyFill="1" applyBorder="1" applyAlignment="1"/>
    <xf numFmtId="0" fontId="7" fillId="3" borderId="3" xfId="0" applyFont="1" applyFill="1" applyBorder="1" applyAlignment="1"/>
    <xf numFmtId="0" fontId="6" fillId="9" borderId="0" xfId="0" applyFont="1" applyFill="1" applyAlignment="1">
      <alignment horizontal="center"/>
    </xf>
    <xf numFmtId="0" fontId="6" fillId="9" borderId="0" xfId="0" applyFont="1" applyFill="1" applyAlignment="1"/>
    <xf numFmtId="0" fontId="6" fillId="10" borderId="1" xfId="0" applyFont="1" applyFill="1" applyBorder="1" applyAlignment="1"/>
    <xf numFmtId="0" fontId="2" fillId="2" borderId="1" xfId="0" applyFont="1" applyFill="1" applyBorder="1" applyAlignment="1"/>
    <xf numFmtId="0" fontId="6" fillId="11" borderId="5" xfId="0" applyFont="1" applyFill="1" applyBorder="1" applyAlignment="1"/>
    <xf numFmtId="0" fontId="6" fillId="11" borderId="1" xfId="0" applyFont="1" applyFill="1" applyBorder="1" applyAlignment="1"/>
    <xf numFmtId="0" fontId="6" fillId="8" borderId="4" xfId="0" applyFont="1" applyFill="1" applyBorder="1" applyAlignment="1"/>
    <xf numFmtId="0" fontId="6" fillId="8" borderId="3" xfId="0" applyFont="1" applyFill="1" applyBorder="1" applyAlignment="1"/>
    <xf numFmtId="0" fontId="6" fillId="11" borderId="1" xfId="0" applyFont="1" applyFill="1" applyBorder="1" applyAlignment="1">
      <alignment horizontal="right"/>
    </xf>
    <xf numFmtId="0" fontId="7" fillId="11" borderId="1" xfId="0" applyFont="1" applyFill="1" applyBorder="1" applyAlignment="1">
      <alignment horizontal="left"/>
    </xf>
    <xf numFmtId="0" fontId="6" fillId="11" borderId="6" xfId="0" applyFont="1" applyFill="1" applyBorder="1" applyAlignment="1"/>
    <xf numFmtId="0" fontId="6" fillId="11" borderId="6" xfId="0" applyFont="1" applyFill="1" applyBorder="1" applyAlignment="1">
      <alignment horizontal="right"/>
    </xf>
    <xf numFmtId="0" fontId="7" fillId="11" borderId="6" xfId="0" applyFont="1" applyFill="1" applyBorder="1" applyAlignment="1">
      <alignment horizontal="right"/>
    </xf>
    <xf numFmtId="0" fontId="7" fillId="11" borderId="1" xfId="0" applyFont="1" applyFill="1" applyBorder="1" applyAlignment="1">
      <alignment horizontal="right"/>
    </xf>
    <xf numFmtId="0" fontId="7" fillId="11" borderId="7" xfId="0" applyFont="1" applyFill="1" applyBorder="1" applyAlignment="1">
      <alignment horizontal="left"/>
    </xf>
    <xf numFmtId="0" fontId="6" fillId="9" borderId="8" xfId="0" applyFont="1" applyFill="1" applyBorder="1" applyAlignment="1"/>
    <xf numFmtId="0" fontId="6" fillId="9" borderId="9" xfId="0" applyFont="1" applyFill="1" applyBorder="1" applyAlignment="1"/>
    <xf numFmtId="0" fontId="6" fillId="9" borderId="10" xfId="0" applyFont="1" applyFill="1" applyBorder="1" applyAlignment="1"/>
    <xf numFmtId="0" fontId="6" fillId="9" borderId="11" xfId="0" applyFont="1" applyFill="1" applyBorder="1" applyAlignment="1"/>
    <xf numFmtId="0" fontId="6" fillId="9" borderId="10" xfId="0" applyFont="1" applyFill="1" applyBorder="1" applyAlignment="1"/>
    <xf numFmtId="0" fontId="6" fillId="0" borderId="1" xfId="0" applyFont="1" applyBorder="1" applyAlignment="1">
      <alignment horizontal="left"/>
    </xf>
    <xf numFmtId="0" fontId="6" fillId="9" borderId="12" xfId="0" applyFont="1" applyFill="1" applyBorder="1" applyAlignment="1"/>
    <xf numFmtId="0" fontId="6" fillId="9" borderId="13" xfId="0" applyFont="1" applyFill="1" applyBorder="1" applyAlignment="1"/>
    <xf numFmtId="0" fontId="6" fillId="9" borderId="14" xfId="0" applyFont="1" applyFill="1" applyBorder="1" applyAlignment="1"/>
    <xf numFmtId="0" fontId="6" fillId="0" borderId="1" xfId="0" applyFont="1" applyBorder="1" applyAlignment="1"/>
    <xf numFmtId="0" fontId="6" fillId="0" borderId="1" xfId="0" applyFont="1" applyBorder="1" applyAlignment="1"/>
    <xf numFmtId="0" fontId="9" fillId="0" borderId="0" xfId="0" applyFont="1" applyAlignment="1">
      <alignment wrapText="1"/>
    </xf>
    <xf numFmtId="0" fontId="10" fillId="0" borderId="0" xfId="0" applyFont="1" applyAlignment="1"/>
    <xf numFmtId="0" fontId="9" fillId="0" borderId="0" xfId="0" applyFont="1" applyAlignme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9" fillId="12" borderId="1" xfId="0" applyFont="1" applyFill="1" applyBorder="1" applyAlignment="1"/>
    <xf numFmtId="14" fontId="9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0" fontId="2" fillId="0" borderId="0" xfId="0" applyFont="1"/>
    <xf numFmtId="0" fontId="2" fillId="0" borderId="1" xfId="0" applyFont="1" applyBorder="1"/>
    <xf numFmtId="0" fontId="3" fillId="13" borderId="2" xfId="0" applyFont="1" applyFill="1" applyBorder="1" applyAlignment="1"/>
    <xf numFmtId="0" fontId="9" fillId="13" borderId="1" xfId="0" applyFont="1" applyFill="1" applyBorder="1" applyAlignment="1"/>
    <xf numFmtId="14" fontId="9" fillId="13" borderId="1" xfId="0" applyNumberFormat="1" applyFont="1" applyFill="1" applyBorder="1" applyAlignment="1"/>
    <xf numFmtId="0" fontId="3" fillId="13" borderId="1" xfId="0" applyFont="1" applyFill="1" applyBorder="1" applyAlignment="1">
      <alignment wrapText="1"/>
    </xf>
    <xf numFmtId="0" fontId="9" fillId="14" borderId="0" xfId="0" applyFont="1" applyFill="1" applyAlignment="1"/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14" fontId="9" fillId="0" borderId="0" xfId="0" applyNumberFormat="1" applyFont="1" applyAlignment="1"/>
    <xf numFmtId="0" fontId="3" fillId="15" borderId="2" xfId="0" applyFont="1" applyFill="1" applyBorder="1" applyAlignment="1"/>
    <xf numFmtId="0" fontId="9" fillId="15" borderId="1" xfId="0" applyFont="1" applyFill="1" applyBorder="1" applyAlignment="1"/>
    <xf numFmtId="14" fontId="9" fillId="15" borderId="1" xfId="0" applyNumberFormat="1" applyFont="1" applyFill="1" applyBorder="1" applyAlignment="1"/>
    <xf numFmtId="0" fontId="3" fillId="15" borderId="1" xfId="0" applyFont="1" applyFill="1" applyBorder="1" applyAlignment="1">
      <alignment wrapText="1"/>
    </xf>
    <xf numFmtId="14" fontId="3" fillId="0" borderId="0" xfId="0" applyNumberFormat="1" applyFont="1" applyAlignment="1"/>
    <xf numFmtId="0" fontId="9" fillId="10" borderId="1" xfId="0" applyFont="1" applyFill="1" applyBorder="1" applyAlignment="1"/>
    <xf numFmtId="0" fontId="9" fillId="14" borderId="1" xfId="0" applyFont="1" applyFill="1" applyBorder="1" applyAlignment="1"/>
    <xf numFmtId="0" fontId="0" fillId="10" borderId="1" xfId="0" applyFont="1" applyFill="1" applyBorder="1" applyAlignment="1"/>
    <xf numFmtId="0" fontId="9" fillId="0" borderId="1" xfId="0" applyFont="1" applyBorder="1" applyAlignment="1"/>
    <xf numFmtId="0" fontId="3" fillId="2" borderId="1" xfId="0" applyFont="1" applyFill="1" applyBorder="1" applyAlignment="1"/>
    <xf numFmtId="0" fontId="9" fillId="0" borderId="15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2" fillId="2" borderId="2" xfId="0" applyFont="1" applyFill="1" applyBorder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2" borderId="2" xfId="0" applyFont="1" applyFill="1" applyBorder="1" applyAlignment="1">
      <alignment horizontal="left"/>
    </xf>
    <xf numFmtId="0" fontId="3" fillId="0" borderId="3" xfId="0" applyFont="1" applyBorder="1"/>
    <xf numFmtId="0" fontId="7" fillId="0" borderId="2" xfId="0" applyFont="1" applyBorder="1" applyAlignment="1">
      <alignment horizontal="center"/>
    </xf>
    <xf numFmtId="0" fontId="8" fillId="8" borderId="2" xfId="0" applyFont="1" applyFill="1" applyBorder="1" applyAlignment="1"/>
    <xf numFmtId="0" fontId="3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AC123"/>
  <sheetViews>
    <sheetView tabSelected="1" workbookViewId="0">
      <selection sqref="A1:E1"/>
    </sheetView>
  </sheetViews>
  <sheetFormatPr defaultColWidth="14.42578125" defaultRowHeight="15.75" customHeight="1" x14ac:dyDescent="0.2"/>
  <cols>
    <col min="1" max="1" width="18" customWidth="1"/>
    <col min="2" max="2" width="7.7109375" customWidth="1"/>
    <col min="3" max="3" width="11.5703125" customWidth="1"/>
    <col min="4" max="4" width="6" customWidth="1"/>
    <col min="5" max="5" width="22.42578125" customWidth="1"/>
    <col min="6" max="6" width="18.140625" customWidth="1"/>
    <col min="7" max="7" width="20.85546875" customWidth="1"/>
    <col min="8" max="8" width="18" customWidth="1"/>
    <col min="9" max="9" width="12.28515625" customWidth="1"/>
    <col min="10" max="10" width="6.5703125" customWidth="1"/>
    <col min="11" max="11" width="9" customWidth="1"/>
    <col min="12" max="12" width="11.85546875" customWidth="1"/>
    <col min="13" max="13" width="11" customWidth="1"/>
    <col min="14" max="14" width="12.5703125" customWidth="1"/>
    <col min="15" max="15" width="8.28515625" customWidth="1"/>
    <col min="16" max="16" width="8.140625" customWidth="1"/>
    <col min="17" max="17" width="12.140625" customWidth="1"/>
    <col min="18" max="18" width="11.28515625" customWidth="1"/>
    <col min="19" max="19" width="8.7109375" customWidth="1"/>
    <col min="20" max="21" width="9.28515625" customWidth="1"/>
    <col min="22" max="22" width="7.85546875" customWidth="1"/>
    <col min="23" max="23" width="7.5703125" customWidth="1"/>
    <col min="24" max="24" width="8.28515625" customWidth="1"/>
    <col min="25" max="25" width="5.5703125" customWidth="1"/>
    <col min="27" max="27" width="5.85546875" customWidth="1"/>
    <col min="28" max="28" width="6.85546875" customWidth="1"/>
    <col min="29" max="29" width="5.42578125" customWidth="1"/>
    <col min="30" max="30" width="7.85546875" customWidth="1"/>
  </cols>
  <sheetData>
    <row r="1" spans="1:29" x14ac:dyDescent="0.25">
      <c r="A1" s="92" t="s">
        <v>0</v>
      </c>
      <c r="B1" s="93"/>
      <c r="C1" s="93"/>
      <c r="D1" s="93"/>
      <c r="E1" s="93"/>
      <c r="F1" s="1" t="s">
        <v>1</v>
      </c>
      <c r="G1" s="2">
        <f>D123</f>
        <v>106</v>
      </c>
      <c r="K1" s="94" t="s">
        <v>2</v>
      </c>
      <c r="L1" s="95"/>
      <c r="M1" s="2">
        <v>528</v>
      </c>
    </row>
    <row r="2" spans="1:29" ht="15.75" customHeight="1" x14ac:dyDescent="0.2">
      <c r="A2" s="3"/>
      <c r="Z2" s="4" t="s">
        <v>3</v>
      </c>
    </row>
    <row r="3" spans="1:29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6" t="s">
        <v>15</v>
      </c>
      <c r="M3" s="6" t="s">
        <v>16</v>
      </c>
      <c r="N3" s="5" t="s">
        <v>17</v>
      </c>
      <c r="O3" s="5" t="s">
        <v>18</v>
      </c>
      <c r="P3" s="5" t="s">
        <v>19</v>
      </c>
      <c r="Q3" s="6" t="s">
        <v>15</v>
      </c>
      <c r="R3" s="6" t="s">
        <v>16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7"/>
      <c r="AA3" s="8" t="s">
        <v>26</v>
      </c>
      <c r="AB3" s="8" t="s">
        <v>27</v>
      </c>
      <c r="AC3" s="9" t="s">
        <v>28</v>
      </c>
    </row>
    <row r="4" spans="1:29" x14ac:dyDescent="0.25">
      <c r="A4" s="10" t="s">
        <v>29</v>
      </c>
      <c r="B4" s="10" t="s">
        <v>30</v>
      </c>
      <c r="C4" s="10" t="s">
        <v>31</v>
      </c>
      <c r="D4" s="11">
        <v>1</v>
      </c>
      <c r="E4" s="12" t="s">
        <v>32</v>
      </c>
      <c r="F4" s="13">
        <v>26033</v>
      </c>
      <c r="G4" s="10" t="s">
        <v>33</v>
      </c>
      <c r="H4" s="10" t="s">
        <v>34</v>
      </c>
      <c r="I4" s="14">
        <v>20</v>
      </c>
      <c r="J4" s="14">
        <v>327</v>
      </c>
      <c r="K4" s="14">
        <v>2</v>
      </c>
      <c r="L4">
        <f t="shared" ref="L4:L10" si="0">ROUND(J4/528,2)</f>
        <v>0.62</v>
      </c>
      <c r="M4">
        <f t="shared" ref="M4:M10" si="1">ROUND(J4/48,2)</f>
        <v>6.81</v>
      </c>
      <c r="N4" s="14">
        <v>3</v>
      </c>
      <c r="O4" s="14">
        <v>383</v>
      </c>
      <c r="P4" s="14">
        <v>4</v>
      </c>
      <c r="Q4">
        <f t="shared" ref="Q4:Q10" si="2">ROUND(O4/528,2)</f>
        <v>0.73</v>
      </c>
      <c r="R4">
        <f t="shared" ref="R4:R10" si="3">ROUND(O4/48,2)</f>
        <v>7.98</v>
      </c>
      <c r="S4" s="14">
        <v>710</v>
      </c>
      <c r="T4" s="14">
        <v>6</v>
      </c>
      <c r="U4" s="14">
        <v>1</v>
      </c>
      <c r="V4" s="14">
        <v>39</v>
      </c>
      <c r="W4" s="14">
        <v>36</v>
      </c>
      <c r="X4" s="14">
        <v>1</v>
      </c>
      <c r="Z4" s="15" t="s">
        <v>35</v>
      </c>
      <c r="AA4" s="16">
        <f>COUNT(D78:D86)</f>
        <v>9</v>
      </c>
      <c r="AB4" s="16">
        <v>1</v>
      </c>
      <c r="AC4" s="17"/>
    </row>
    <row r="5" spans="1:29" x14ac:dyDescent="0.25">
      <c r="A5" s="18"/>
      <c r="B5" s="10" t="s">
        <v>30</v>
      </c>
      <c r="C5" s="10" t="s">
        <v>31</v>
      </c>
      <c r="D5" s="11">
        <v>2</v>
      </c>
      <c r="E5" s="19" t="s">
        <v>36</v>
      </c>
      <c r="F5" s="13" t="s">
        <v>37</v>
      </c>
      <c r="G5" s="10" t="s">
        <v>38</v>
      </c>
      <c r="H5" s="10" t="s">
        <v>39</v>
      </c>
      <c r="I5" s="14">
        <v>2</v>
      </c>
      <c r="J5" s="14">
        <v>338</v>
      </c>
      <c r="K5" s="14">
        <v>4</v>
      </c>
      <c r="L5">
        <f t="shared" si="0"/>
        <v>0.64</v>
      </c>
      <c r="M5">
        <f t="shared" si="1"/>
        <v>7.04</v>
      </c>
      <c r="N5" s="14">
        <v>3</v>
      </c>
      <c r="O5" s="14">
        <v>344</v>
      </c>
      <c r="P5" s="14">
        <v>3</v>
      </c>
      <c r="Q5">
        <f t="shared" si="2"/>
        <v>0.65</v>
      </c>
      <c r="R5">
        <f t="shared" si="3"/>
        <v>7.17</v>
      </c>
      <c r="S5" s="14">
        <v>682</v>
      </c>
      <c r="T5" s="14">
        <v>7</v>
      </c>
      <c r="U5" s="14">
        <v>2</v>
      </c>
      <c r="V5" s="14">
        <v>25</v>
      </c>
      <c r="W5" s="14">
        <v>18</v>
      </c>
      <c r="X5" s="14">
        <v>2</v>
      </c>
      <c r="Z5" s="15" t="s">
        <v>40</v>
      </c>
      <c r="AA5" s="16">
        <f>COUNT(D95:D105)</f>
        <v>11</v>
      </c>
      <c r="AB5" s="16">
        <f>COUNT(D88:D93)</f>
        <v>6</v>
      </c>
      <c r="AC5" s="16"/>
    </row>
    <row r="6" spans="1:29" x14ac:dyDescent="0.25">
      <c r="A6" s="10" t="s">
        <v>41</v>
      </c>
      <c r="B6" s="10" t="s">
        <v>30</v>
      </c>
      <c r="C6" s="10" t="s">
        <v>31</v>
      </c>
      <c r="D6" s="11">
        <v>3</v>
      </c>
      <c r="E6" s="20" t="s">
        <v>42</v>
      </c>
      <c r="F6" s="13">
        <v>32509</v>
      </c>
      <c r="G6" s="10" t="s">
        <v>43</v>
      </c>
      <c r="H6" s="10" t="s">
        <v>44</v>
      </c>
      <c r="I6" s="14">
        <v>22</v>
      </c>
      <c r="J6" s="14">
        <v>223</v>
      </c>
      <c r="K6" s="14">
        <v>0</v>
      </c>
      <c r="L6">
        <f t="shared" si="0"/>
        <v>0.42</v>
      </c>
      <c r="M6">
        <f t="shared" si="1"/>
        <v>4.6500000000000004</v>
      </c>
      <c r="N6" s="14">
        <v>13</v>
      </c>
      <c r="O6" s="14">
        <v>298</v>
      </c>
      <c r="P6" s="14">
        <v>3</v>
      </c>
      <c r="Q6">
        <f t="shared" si="2"/>
        <v>0.56000000000000005</v>
      </c>
      <c r="R6">
        <f t="shared" si="3"/>
        <v>6.21</v>
      </c>
      <c r="S6" s="14">
        <v>521</v>
      </c>
      <c r="T6" s="14">
        <v>3</v>
      </c>
      <c r="U6" s="14">
        <v>4</v>
      </c>
      <c r="V6" s="14">
        <v>31</v>
      </c>
      <c r="W6" s="14">
        <v>21</v>
      </c>
      <c r="X6" s="14">
        <v>3</v>
      </c>
      <c r="Z6" s="15" t="s">
        <v>45</v>
      </c>
      <c r="AA6" s="16">
        <f>COUNT(D58:D74)</f>
        <v>17</v>
      </c>
      <c r="AB6" s="16">
        <f>COUNT(D51:D56)</f>
        <v>6</v>
      </c>
      <c r="AC6" s="16">
        <f>COUNT(D43:D49)</f>
        <v>6</v>
      </c>
    </row>
    <row r="7" spans="1:29" x14ac:dyDescent="0.25">
      <c r="A7" s="18"/>
      <c r="B7" s="10" t="s">
        <v>30</v>
      </c>
      <c r="C7" s="10" t="s">
        <v>31</v>
      </c>
      <c r="D7" s="11">
        <v>4</v>
      </c>
      <c r="E7" s="21" t="s">
        <v>46</v>
      </c>
      <c r="F7" s="13">
        <v>30682</v>
      </c>
      <c r="G7" s="10" t="s">
        <v>33</v>
      </c>
      <c r="H7" s="10" t="s">
        <v>47</v>
      </c>
      <c r="I7" s="14">
        <v>24</v>
      </c>
      <c r="J7" s="14">
        <v>278</v>
      </c>
      <c r="K7" s="14">
        <v>3</v>
      </c>
      <c r="L7">
        <f t="shared" si="0"/>
        <v>0.53</v>
      </c>
      <c r="M7">
        <f t="shared" si="1"/>
        <v>5.79</v>
      </c>
      <c r="N7" s="14">
        <v>3</v>
      </c>
      <c r="O7" s="14">
        <v>285</v>
      </c>
      <c r="P7" s="14">
        <v>1</v>
      </c>
      <c r="Q7">
        <f t="shared" si="2"/>
        <v>0.54</v>
      </c>
      <c r="R7">
        <f t="shared" si="3"/>
        <v>5.94</v>
      </c>
      <c r="S7" s="14">
        <v>563</v>
      </c>
      <c r="T7" s="14">
        <v>4</v>
      </c>
      <c r="U7" s="14">
        <v>3</v>
      </c>
      <c r="V7" s="14">
        <v>23</v>
      </c>
      <c r="W7" s="14">
        <v>18</v>
      </c>
      <c r="X7" s="14">
        <v>4</v>
      </c>
      <c r="Z7" s="15" t="s">
        <v>48</v>
      </c>
      <c r="AA7" s="16">
        <f>COUNT(D35:D41)</f>
        <v>7</v>
      </c>
      <c r="AB7" s="16">
        <f>COUNT(D28:D33)</f>
        <v>6</v>
      </c>
      <c r="AC7" s="17"/>
    </row>
    <row r="8" spans="1:29" x14ac:dyDescent="0.25">
      <c r="A8" s="18"/>
      <c r="B8" s="10" t="s">
        <v>30</v>
      </c>
      <c r="C8" s="10" t="s">
        <v>31</v>
      </c>
      <c r="D8" s="11">
        <v>5</v>
      </c>
      <c r="E8" s="21" t="s">
        <v>49</v>
      </c>
      <c r="F8" s="13">
        <v>34316</v>
      </c>
      <c r="G8" s="10" t="s">
        <v>50</v>
      </c>
      <c r="H8" s="10" t="s">
        <v>51</v>
      </c>
      <c r="I8" s="14">
        <v>1</v>
      </c>
      <c r="J8" s="14">
        <v>265</v>
      </c>
      <c r="K8" s="14">
        <v>2</v>
      </c>
      <c r="L8">
        <f t="shared" si="0"/>
        <v>0.5</v>
      </c>
      <c r="M8">
        <f t="shared" si="1"/>
        <v>5.52</v>
      </c>
      <c r="N8" s="14">
        <v>3</v>
      </c>
      <c r="O8" s="14">
        <v>254</v>
      </c>
      <c r="P8" s="14">
        <v>0</v>
      </c>
      <c r="Q8">
        <f t="shared" si="2"/>
        <v>0.48</v>
      </c>
      <c r="R8">
        <f t="shared" si="3"/>
        <v>5.29</v>
      </c>
      <c r="S8" s="14">
        <v>519</v>
      </c>
      <c r="T8" s="14">
        <v>2</v>
      </c>
      <c r="U8" s="14">
        <v>5</v>
      </c>
      <c r="V8" s="18"/>
      <c r="W8" s="18"/>
      <c r="X8" s="18"/>
      <c r="Z8" s="15" t="s">
        <v>52</v>
      </c>
      <c r="AA8" s="16"/>
      <c r="AB8" s="17"/>
      <c r="AC8" s="17"/>
    </row>
    <row r="9" spans="1:29" x14ac:dyDescent="0.25">
      <c r="A9" s="10" t="s">
        <v>53</v>
      </c>
      <c r="B9" s="10" t="s">
        <v>30</v>
      </c>
      <c r="C9" s="10" t="s">
        <v>31</v>
      </c>
      <c r="D9" s="11">
        <v>6</v>
      </c>
      <c r="E9" s="21" t="s">
        <v>54</v>
      </c>
      <c r="F9" s="22">
        <v>27395</v>
      </c>
      <c r="G9" s="10" t="s">
        <v>55</v>
      </c>
      <c r="H9" s="10" t="s">
        <v>56</v>
      </c>
      <c r="I9" s="14">
        <v>22</v>
      </c>
      <c r="J9" s="14">
        <v>200</v>
      </c>
      <c r="K9" s="14">
        <v>1</v>
      </c>
      <c r="L9">
        <f t="shared" si="0"/>
        <v>0.38</v>
      </c>
      <c r="M9">
        <f t="shared" si="1"/>
        <v>4.17</v>
      </c>
      <c r="N9" s="14">
        <v>3</v>
      </c>
      <c r="O9" s="14">
        <v>251</v>
      </c>
      <c r="P9" s="14">
        <v>0</v>
      </c>
      <c r="Q9">
        <f t="shared" si="2"/>
        <v>0.48</v>
      </c>
      <c r="R9">
        <f t="shared" si="3"/>
        <v>5.23</v>
      </c>
      <c r="S9" s="14">
        <v>451</v>
      </c>
      <c r="T9" s="14">
        <v>1</v>
      </c>
      <c r="U9" s="14">
        <v>6</v>
      </c>
      <c r="V9" s="18"/>
      <c r="W9" s="18"/>
      <c r="X9" s="18"/>
      <c r="Z9" s="15" t="s">
        <v>57</v>
      </c>
      <c r="AA9" s="16">
        <f>COUNT(D107:D121)</f>
        <v>15</v>
      </c>
      <c r="AB9" s="17"/>
      <c r="AC9" s="17"/>
    </row>
    <row r="10" spans="1:29" x14ac:dyDescent="0.25">
      <c r="A10" s="18"/>
      <c r="B10" s="10" t="s">
        <v>30</v>
      </c>
      <c r="C10" s="10" t="s">
        <v>31</v>
      </c>
      <c r="D10" s="11">
        <v>7</v>
      </c>
      <c r="E10" s="21" t="s">
        <v>58</v>
      </c>
      <c r="F10" s="13">
        <v>29152</v>
      </c>
      <c r="G10" s="10" t="s">
        <v>59</v>
      </c>
      <c r="H10" s="10" t="s">
        <v>44</v>
      </c>
      <c r="I10" s="14">
        <v>23</v>
      </c>
      <c r="J10" s="14">
        <v>142</v>
      </c>
      <c r="K10" s="14">
        <v>1</v>
      </c>
      <c r="L10">
        <f t="shared" si="0"/>
        <v>0.27</v>
      </c>
      <c r="M10">
        <f t="shared" si="1"/>
        <v>2.96</v>
      </c>
      <c r="N10" s="14">
        <v>13</v>
      </c>
      <c r="O10" s="14">
        <v>201</v>
      </c>
      <c r="P10" s="14">
        <v>1</v>
      </c>
      <c r="Q10">
        <f t="shared" si="2"/>
        <v>0.38</v>
      </c>
      <c r="R10">
        <f t="shared" si="3"/>
        <v>4.1900000000000004</v>
      </c>
      <c r="S10" s="14">
        <v>343</v>
      </c>
      <c r="T10" s="14">
        <v>2</v>
      </c>
      <c r="U10" s="14">
        <v>7</v>
      </c>
      <c r="V10" s="18"/>
      <c r="W10" s="18"/>
      <c r="X10" s="18"/>
      <c r="Z10" s="15" t="s">
        <v>60</v>
      </c>
      <c r="AA10" s="16">
        <f>COUNT(D12:D26)</f>
        <v>15</v>
      </c>
      <c r="AB10" s="16">
        <f>COUNT(D4:D10)</f>
        <v>7</v>
      </c>
      <c r="AC10" s="17"/>
    </row>
    <row r="11" spans="1:29" ht="15.75" customHeight="1" x14ac:dyDescent="0.2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  <c r="L11" s="6" t="s">
        <v>15</v>
      </c>
      <c r="M11" s="6" t="s">
        <v>16</v>
      </c>
      <c r="N11" s="5" t="s">
        <v>17</v>
      </c>
      <c r="O11" s="5" t="s">
        <v>18</v>
      </c>
      <c r="P11" s="5" t="s">
        <v>19</v>
      </c>
      <c r="Q11" s="6" t="s">
        <v>15</v>
      </c>
      <c r="R11" s="6" t="s">
        <v>16</v>
      </c>
      <c r="S11" s="6" t="s">
        <v>20</v>
      </c>
      <c r="T11" s="6" t="s">
        <v>21</v>
      </c>
      <c r="U11" s="6" t="s">
        <v>22</v>
      </c>
      <c r="V11" s="6" t="s">
        <v>23</v>
      </c>
      <c r="W11" s="6" t="s">
        <v>24</v>
      </c>
      <c r="X11" s="6" t="s">
        <v>25</v>
      </c>
      <c r="Z11" s="23">
        <f>SUM(AA11:AC11)</f>
        <v>106</v>
      </c>
      <c r="AA11" s="24">
        <f t="shared" ref="AA11:AC11" si="4">SUM(AA4:AA10)</f>
        <v>74</v>
      </c>
      <c r="AB11" s="24">
        <f t="shared" si="4"/>
        <v>26</v>
      </c>
      <c r="AC11" s="24">
        <f t="shared" si="4"/>
        <v>6</v>
      </c>
    </row>
    <row r="12" spans="1:29" x14ac:dyDescent="0.25">
      <c r="A12" s="10" t="s">
        <v>61</v>
      </c>
      <c r="B12" s="10" t="s">
        <v>30</v>
      </c>
      <c r="C12" s="10" t="s">
        <v>62</v>
      </c>
      <c r="D12" s="11">
        <v>1</v>
      </c>
      <c r="E12" s="12" t="s">
        <v>63</v>
      </c>
      <c r="F12" s="13">
        <v>31778</v>
      </c>
      <c r="G12" s="10" t="s">
        <v>64</v>
      </c>
      <c r="H12" s="10" t="s">
        <v>56</v>
      </c>
      <c r="I12" s="14">
        <v>7</v>
      </c>
      <c r="J12" s="14">
        <v>410</v>
      </c>
      <c r="K12" s="14">
        <v>5</v>
      </c>
      <c r="L12">
        <f t="shared" ref="L12:L26" si="5">ROUND(J12/528,2)</f>
        <v>0.78</v>
      </c>
      <c r="M12">
        <f t="shared" ref="M12:M26" si="6">ROUND(J12/48,2)</f>
        <v>8.5399999999999991</v>
      </c>
      <c r="N12" s="14">
        <v>1</v>
      </c>
      <c r="O12" s="14">
        <v>454</v>
      </c>
      <c r="P12" s="14">
        <v>13</v>
      </c>
      <c r="Q12">
        <f t="shared" ref="Q12:Q26" si="7">ROUND(O12/528,2)</f>
        <v>0.86</v>
      </c>
      <c r="R12">
        <f t="shared" ref="R12:R26" si="8">ROUND(O12/48,2)</f>
        <v>9.4600000000000009</v>
      </c>
      <c r="S12" s="14">
        <v>864</v>
      </c>
      <c r="T12" s="14">
        <v>18</v>
      </c>
      <c r="U12" s="14">
        <v>1</v>
      </c>
      <c r="V12" s="14">
        <v>36</v>
      </c>
      <c r="W12" s="14">
        <v>39</v>
      </c>
      <c r="X12" s="14">
        <v>1</v>
      </c>
    </row>
    <row r="13" spans="1:29" x14ac:dyDescent="0.25">
      <c r="A13" s="18"/>
      <c r="B13" s="10" t="s">
        <v>30</v>
      </c>
      <c r="C13" s="10" t="s">
        <v>62</v>
      </c>
      <c r="D13" s="11">
        <v>2</v>
      </c>
      <c r="E13" s="19" t="s">
        <v>65</v>
      </c>
      <c r="F13" s="13" t="s">
        <v>66</v>
      </c>
      <c r="G13" s="10" t="s">
        <v>67</v>
      </c>
      <c r="H13" s="10" t="s">
        <v>68</v>
      </c>
      <c r="I13" s="14">
        <v>13</v>
      </c>
      <c r="J13" s="14">
        <v>400</v>
      </c>
      <c r="K13" s="14">
        <v>7</v>
      </c>
      <c r="L13">
        <f t="shared" si="5"/>
        <v>0.76</v>
      </c>
      <c r="M13">
        <f t="shared" si="6"/>
        <v>8.33</v>
      </c>
      <c r="N13" s="14">
        <v>1</v>
      </c>
      <c r="O13" s="14">
        <v>415</v>
      </c>
      <c r="P13" s="14">
        <v>9</v>
      </c>
      <c r="Q13">
        <f t="shared" si="7"/>
        <v>0.79</v>
      </c>
      <c r="R13">
        <f t="shared" si="8"/>
        <v>8.65</v>
      </c>
      <c r="S13" s="14">
        <v>815</v>
      </c>
      <c r="T13" s="14">
        <v>16</v>
      </c>
      <c r="U13" s="14">
        <v>3</v>
      </c>
      <c r="V13" s="14">
        <v>35</v>
      </c>
      <c r="W13" s="14">
        <v>31</v>
      </c>
      <c r="X13" s="14">
        <v>2</v>
      </c>
    </row>
    <row r="14" spans="1:29" x14ac:dyDescent="0.25">
      <c r="A14" s="18"/>
      <c r="B14" s="10" t="s">
        <v>30</v>
      </c>
      <c r="C14" s="10" t="s">
        <v>62</v>
      </c>
      <c r="D14" s="11">
        <v>3</v>
      </c>
      <c r="E14" s="20" t="s">
        <v>69</v>
      </c>
      <c r="F14" s="13" t="s">
        <v>70</v>
      </c>
      <c r="G14" s="10" t="s">
        <v>33</v>
      </c>
      <c r="H14" s="18"/>
      <c r="I14" s="14">
        <v>18</v>
      </c>
      <c r="J14" s="14">
        <v>412</v>
      </c>
      <c r="K14" s="14">
        <v>5</v>
      </c>
      <c r="L14">
        <f t="shared" si="5"/>
        <v>0.78</v>
      </c>
      <c r="M14">
        <f t="shared" si="6"/>
        <v>8.58</v>
      </c>
      <c r="N14" s="14">
        <v>1</v>
      </c>
      <c r="O14" s="14">
        <v>399</v>
      </c>
      <c r="P14" s="14">
        <v>2</v>
      </c>
      <c r="Q14">
        <f t="shared" si="7"/>
        <v>0.76</v>
      </c>
      <c r="R14">
        <f t="shared" si="8"/>
        <v>8.31</v>
      </c>
      <c r="S14" s="14">
        <v>811</v>
      </c>
      <c r="T14" s="14">
        <v>7</v>
      </c>
      <c r="U14" s="14">
        <v>4</v>
      </c>
      <c r="V14" s="14">
        <v>34</v>
      </c>
      <c r="W14" s="14">
        <v>38</v>
      </c>
      <c r="X14" s="14">
        <v>3</v>
      </c>
      <c r="Z14" s="4" t="s">
        <v>71</v>
      </c>
    </row>
    <row r="15" spans="1:29" x14ac:dyDescent="0.25">
      <c r="A15" s="10" t="s">
        <v>72</v>
      </c>
      <c r="B15" s="10" t="s">
        <v>30</v>
      </c>
      <c r="C15" s="10" t="s">
        <v>62</v>
      </c>
      <c r="D15" s="11">
        <v>4</v>
      </c>
      <c r="E15" s="21" t="s">
        <v>73</v>
      </c>
      <c r="F15" s="13" t="s">
        <v>74</v>
      </c>
      <c r="G15" s="10" t="s">
        <v>38</v>
      </c>
      <c r="H15" s="10" t="s">
        <v>75</v>
      </c>
      <c r="I15" s="14">
        <v>14</v>
      </c>
      <c r="J15" s="14">
        <v>426</v>
      </c>
      <c r="K15" s="14">
        <v>11</v>
      </c>
      <c r="L15">
        <f t="shared" si="5"/>
        <v>0.81</v>
      </c>
      <c r="M15">
        <f t="shared" si="6"/>
        <v>8.8800000000000008</v>
      </c>
      <c r="N15" s="14">
        <v>1</v>
      </c>
      <c r="O15" s="14">
        <v>417</v>
      </c>
      <c r="P15" s="14">
        <v>5</v>
      </c>
      <c r="Q15">
        <f t="shared" si="7"/>
        <v>0.79</v>
      </c>
      <c r="R15">
        <f t="shared" si="8"/>
        <v>8.69</v>
      </c>
      <c r="S15" s="14">
        <v>843</v>
      </c>
      <c r="T15" s="14">
        <v>16</v>
      </c>
      <c r="U15" s="14">
        <v>2</v>
      </c>
      <c r="V15" s="14">
        <v>34</v>
      </c>
      <c r="W15" s="14">
        <v>36</v>
      </c>
      <c r="X15" s="14">
        <v>4</v>
      </c>
      <c r="AA15" s="8" t="s">
        <v>26</v>
      </c>
      <c r="AB15" s="8" t="s">
        <v>27</v>
      </c>
      <c r="AC15" s="9" t="s">
        <v>28</v>
      </c>
    </row>
    <row r="16" spans="1:29" x14ac:dyDescent="0.25">
      <c r="A16" s="10" t="s">
        <v>76</v>
      </c>
      <c r="B16" s="10" t="s">
        <v>30</v>
      </c>
      <c r="C16" s="10" t="s">
        <v>62</v>
      </c>
      <c r="D16" s="11">
        <v>5</v>
      </c>
      <c r="E16" s="21" t="s">
        <v>77</v>
      </c>
      <c r="F16" s="13" t="s">
        <v>78</v>
      </c>
      <c r="G16" s="10" t="s">
        <v>79</v>
      </c>
      <c r="H16" s="10" t="s">
        <v>80</v>
      </c>
      <c r="I16" s="14">
        <v>21</v>
      </c>
      <c r="J16" s="14">
        <v>377</v>
      </c>
      <c r="K16" s="14">
        <v>8</v>
      </c>
      <c r="L16">
        <f t="shared" si="5"/>
        <v>0.71</v>
      </c>
      <c r="M16">
        <f t="shared" si="6"/>
        <v>7.85</v>
      </c>
      <c r="N16" s="14">
        <v>2</v>
      </c>
      <c r="O16" s="14">
        <v>433</v>
      </c>
      <c r="P16" s="14">
        <v>13</v>
      </c>
      <c r="Q16">
        <f t="shared" si="7"/>
        <v>0.82</v>
      </c>
      <c r="R16">
        <f t="shared" si="8"/>
        <v>9.02</v>
      </c>
      <c r="S16" s="14">
        <v>810</v>
      </c>
      <c r="T16" s="14">
        <v>21</v>
      </c>
      <c r="U16" s="14">
        <v>5</v>
      </c>
      <c r="V16" s="18"/>
      <c r="W16" s="18"/>
      <c r="X16" s="18"/>
      <c r="Z16" s="15" t="s">
        <v>35</v>
      </c>
      <c r="AA16" s="16"/>
      <c r="AB16" s="16"/>
      <c r="AC16" s="17"/>
    </row>
    <row r="17" spans="1:29" x14ac:dyDescent="0.25">
      <c r="A17" s="10" t="s">
        <v>81</v>
      </c>
      <c r="B17" s="10" t="s">
        <v>30</v>
      </c>
      <c r="C17" s="10" t="s">
        <v>62</v>
      </c>
      <c r="D17" s="11">
        <v>6</v>
      </c>
      <c r="E17" s="21" t="s">
        <v>82</v>
      </c>
      <c r="F17" s="13">
        <v>30374</v>
      </c>
      <c r="G17" s="10" t="s">
        <v>83</v>
      </c>
      <c r="H17" s="10" t="s">
        <v>84</v>
      </c>
      <c r="I17" s="14">
        <v>8</v>
      </c>
      <c r="J17" s="14">
        <v>412</v>
      </c>
      <c r="K17" s="14">
        <v>0</v>
      </c>
      <c r="L17">
        <f t="shared" si="5"/>
        <v>0.78</v>
      </c>
      <c r="M17">
        <f t="shared" si="6"/>
        <v>8.58</v>
      </c>
      <c r="N17" s="14">
        <v>1</v>
      </c>
      <c r="O17" s="14">
        <v>397</v>
      </c>
      <c r="P17" s="14">
        <v>7</v>
      </c>
      <c r="Q17">
        <f t="shared" si="7"/>
        <v>0.75</v>
      </c>
      <c r="R17">
        <f t="shared" si="8"/>
        <v>8.27</v>
      </c>
      <c r="S17" s="14">
        <v>809</v>
      </c>
      <c r="T17" s="14">
        <v>7</v>
      </c>
      <c r="U17" s="14">
        <v>6</v>
      </c>
      <c r="V17" s="18"/>
      <c r="W17" s="18"/>
      <c r="X17" s="18"/>
      <c r="Z17" s="15" t="s">
        <v>40</v>
      </c>
      <c r="AA17" s="16"/>
      <c r="AB17" s="16"/>
      <c r="AC17" s="16"/>
    </row>
    <row r="18" spans="1:29" x14ac:dyDescent="0.25">
      <c r="A18" s="10" t="s">
        <v>85</v>
      </c>
      <c r="B18" s="10" t="s">
        <v>30</v>
      </c>
      <c r="C18" s="10" t="s">
        <v>62</v>
      </c>
      <c r="D18" s="11">
        <v>7</v>
      </c>
      <c r="E18" s="21" t="s">
        <v>86</v>
      </c>
      <c r="F18" s="13">
        <v>27874</v>
      </c>
      <c r="G18" s="10" t="s">
        <v>87</v>
      </c>
      <c r="H18" s="10" t="s">
        <v>88</v>
      </c>
      <c r="I18" s="14">
        <v>11</v>
      </c>
      <c r="J18" s="14">
        <v>371</v>
      </c>
      <c r="K18" s="14">
        <v>7</v>
      </c>
      <c r="L18">
        <f t="shared" si="5"/>
        <v>0.7</v>
      </c>
      <c r="M18">
        <f t="shared" si="6"/>
        <v>7.73</v>
      </c>
      <c r="N18" s="14">
        <v>2</v>
      </c>
      <c r="O18" s="14">
        <v>433</v>
      </c>
      <c r="P18" s="14">
        <v>17</v>
      </c>
      <c r="Q18">
        <f t="shared" si="7"/>
        <v>0.82</v>
      </c>
      <c r="R18">
        <f t="shared" si="8"/>
        <v>9.02</v>
      </c>
      <c r="S18" s="14">
        <v>804</v>
      </c>
      <c r="T18" s="14">
        <v>24</v>
      </c>
      <c r="U18" s="14">
        <v>7</v>
      </c>
      <c r="V18" s="18"/>
      <c r="W18" s="18"/>
      <c r="X18" s="18"/>
      <c r="Z18" s="15" t="s">
        <v>45</v>
      </c>
      <c r="AA18" s="16"/>
      <c r="AB18" s="16"/>
      <c r="AC18" s="16"/>
    </row>
    <row r="19" spans="1:29" x14ac:dyDescent="0.25">
      <c r="A19" s="10" t="s">
        <v>89</v>
      </c>
      <c r="B19" s="10" t="s">
        <v>30</v>
      </c>
      <c r="C19" s="10" t="s">
        <v>62</v>
      </c>
      <c r="D19" s="11">
        <v>8</v>
      </c>
      <c r="E19" s="21" t="s">
        <v>90</v>
      </c>
      <c r="F19" s="13">
        <v>28856</v>
      </c>
      <c r="G19" s="10" t="s">
        <v>91</v>
      </c>
      <c r="H19" s="10" t="s">
        <v>92</v>
      </c>
      <c r="I19" s="14">
        <v>15</v>
      </c>
      <c r="J19" s="14">
        <v>378</v>
      </c>
      <c r="K19" s="14">
        <v>3</v>
      </c>
      <c r="L19">
        <f t="shared" si="5"/>
        <v>0.72</v>
      </c>
      <c r="M19">
        <f t="shared" si="6"/>
        <v>7.88</v>
      </c>
      <c r="N19" s="14">
        <v>2</v>
      </c>
      <c r="O19" s="14">
        <v>394</v>
      </c>
      <c r="P19" s="14">
        <v>2</v>
      </c>
      <c r="Q19">
        <f t="shared" si="7"/>
        <v>0.75</v>
      </c>
      <c r="R19">
        <f t="shared" si="8"/>
        <v>8.2100000000000009</v>
      </c>
      <c r="S19" s="14">
        <v>772</v>
      </c>
      <c r="T19" s="14">
        <v>5</v>
      </c>
      <c r="U19" s="14">
        <v>8</v>
      </c>
      <c r="V19" s="18"/>
      <c r="W19" s="18"/>
      <c r="X19" s="18"/>
      <c r="Z19" s="15" t="s">
        <v>48</v>
      </c>
      <c r="AA19" s="16"/>
      <c r="AB19" s="16"/>
      <c r="AC19" s="17"/>
    </row>
    <row r="20" spans="1:29" x14ac:dyDescent="0.25">
      <c r="A20" s="10" t="s">
        <v>93</v>
      </c>
      <c r="B20" s="10" t="s">
        <v>30</v>
      </c>
      <c r="C20" s="10" t="s">
        <v>62</v>
      </c>
      <c r="D20" s="11">
        <v>9</v>
      </c>
      <c r="E20" s="21" t="s">
        <v>94</v>
      </c>
      <c r="F20" s="13">
        <v>27214</v>
      </c>
      <c r="G20" s="10" t="s">
        <v>33</v>
      </c>
      <c r="H20" s="18"/>
      <c r="I20" s="14">
        <v>6</v>
      </c>
      <c r="J20" s="14">
        <v>368</v>
      </c>
      <c r="K20" s="14">
        <v>2</v>
      </c>
      <c r="L20">
        <f t="shared" si="5"/>
        <v>0.7</v>
      </c>
      <c r="M20">
        <f t="shared" si="6"/>
        <v>7.67</v>
      </c>
      <c r="N20" s="14">
        <v>2</v>
      </c>
      <c r="O20" s="14">
        <v>391</v>
      </c>
      <c r="P20" s="14">
        <v>8</v>
      </c>
      <c r="Q20">
        <f t="shared" si="7"/>
        <v>0.74</v>
      </c>
      <c r="R20">
        <f t="shared" si="8"/>
        <v>8.15</v>
      </c>
      <c r="S20" s="14">
        <v>759</v>
      </c>
      <c r="T20" s="14">
        <v>10</v>
      </c>
      <c r="U20" s="14">
        <v>9</v>
      </c>
      <c r="V20" s="18"/>
      <c r="W20" s="18"/>
      <c r="X20" s="18"/>
      <c r="Z20" s="15" t="s">
        <v>52</v>
      </c>
      <c r="AA20" s="16"/>
      <c r="AB20" s="17"/>
      <c r="AC20" s="17"/>
    </row>
    <row r="21" spans="1:29" x14ac:dyDescent="0.25">
      <c r="A21" s="10" t="s">
        <v>95</v>
      </c>
      <c r="B21" s="10" t="s">
        <v>30</v>
      </c>
      <c r="C21" s="10" t="s">
        <v>62</v>
      </c>
      <c r="D21" s="11">
        <v>10</v>
      </c>
      <c r="E21" s="21" t="s">
        <v>96</v>
      </c>
      <c r="F21" s="13" t="s">
        <v>97</v>
      </c>
      <c r="G21" s="10" t="s">
        <v>87</v>
      </c>
      <c r="H21" s="10" t="s">
        <v>98</v>
      </c>
      <c r="I21" s="14">
        <v>9</v>
      </c>
      <c r="J21" s="14">
        <v>338</v>
      </c>
      <c r="K21" s="14">
        <v>6</v>
      </c>
      <c r="L21">
        <f t="shared" si="5"/>
        <v>0.64</v>
      </c>
      <c r="M21">
        <f t="shared" si="6"/>
        <v>7.04</v>
      </c>
      <c r="N21" s="14">
        <v>4</v>
      </c>
      <c r="O21" s="14">
        <v>416</v>
      </c>
      <c r="P21" s="14">
        <v>10</v>
      </c>
      <c r="Q21">
        <f t="shared" si="7"/>
        <v>0.79</v>
      </c>
      <c r="R21">
        <f t="shared" si="8"/>
        <v>8.67</v>
      </c>
      <c r="S21" s="14">
        <v>754</v>
      </c>
      <c r="T21" s="14">
        <v>16</v>
      </c>
      <c r="U21" s="14">
        <v>10</v>
      </c>
      <c r="V21" s="18"/>
      <c r="W21" s="18"/>
      <c r="X21" s="18"/>
      <c r="Z21" s="15" t="s">
        <v>57</v>
      </c>
      <c r="AA21" s="16"/>
      <c r="AB21" s="17"/>
      <c r="AC21" s="17"/>
    </row>
    <row r="22" spans="1:29" x14ac:dyDescent="0.25">
      <c r="A22" s="25">
        <v>16</v>
      </c>
      <c r="B22" s="10" t="s">
        <v>30</v>
      </c>
      <c r="C22" s="10" t="s">
        <v>62</v>
      </c>
      <c r="D22" s="11">
        <v>11</v>
      </c>
      <c r="E22" s="21" t="s">
        <v>99</v>
      </c>
      <c r="F22" s="13">
        <v>26665</v>
      </c>
      <c r="G22" s="10" t="s">
        <v>64</v>
      </c>
      <c r="H22" s="10" t="s">
        <v>56</v>
      </c>
      <c r="I22" s="14">
        <v>24</v>
      </c>
      <c r="J22" s="14">
        <v>371</v>
      </c>
      <c r="K22" s="14">
        <v>5</v>
      </c>
      <c r="L22">
        <f t="shared" si="5"/>
        <v>0.7</v>
      </c>
      <c r="M22">
        <f t="shared" si="6"/>
        <v>7.73</v>
      </c>
      <c r="N22" s="14">
        <v>2</v>
      </c>
      <c r="O22" s="14">
        <v>365</v>
      </c>
      <c r="P22" s="14">
        <v>0</v>
      </c>
      <c r="Q22">
        <f t="shared" si="7"/>
        <v>0.69</v>
      </c>
      <c r="R22">
        <f t="shared" si="8"/>
        <v>7.6</v>
      </c>
      <c r="S22" s="14">
        <v>736</v>
      </c>
      <c r="T22" s="14">
        <v>5</v>
      </c>
      <c r="U22" s="14">
        <v>11</v>
      </c>
      <c r="V22" s="18"/>
      <c r="W22" s="18"/>
      <c r="X22" s="18"/>
      <c r="Z22" s="15" t="s">
        <v>60</v>
      </c>
      <c r="AA22" s="16"/>
      <c r="AB22" s="16"/>
      <c r="AC22" s="17"/>
    </row>
    <row r="23" spans="1:29" ht="15" x14ac:dyDescent="0.25">
      <c r="A23" s="18"/>
      <c r="B23" s="10" t="s">
        <v>30</v>
      </c>
      <c r="C23" s="10" t="s">
        <v>62</v>
      </c>
      <c r="D23" s="11">
        <v>12</v>
      </c>
      <c r="E23" s="21" t="s">
        <v>100</v>
      </c>
      <c r="F23" s="13">
        <v>36161</v>
      </c>
      <c r="G23" s="10" t="s">
        <v>33</v>
      </c>
      <c r="H23" s="18"/>
      <c r="I23" s="14">
        <v>19</v>
      </c>
      <c r="J23" s="14">
        <v>314</v>
      </c>
      <c r="K23" s="14">
        <v>6</v>
      </c>
      <c r="L23">
        <f t="shared" si="5"/>
        <v>0.59</v>
      </c>
      <c r="M23">
        <f t="shared" si="6"/>
        <v>6.54</v>
      </c>
      <c r="N23" s="14">
        <v>4</v>
      </c>
      <c r="O23" s="14">
        <v>359</v>
      </c>
      <c r="P23" s="14">
        <v>3</v>
      </c>
      <c r="Q23">
        <f t="shared" si="7"/>
        <v>0.68</v>
      </c>
      <c r="R23">
        <f t="shared" si="8"/>
        <v>7.48</v>
      </c>
      <c r="S23" s="14">
        <v>673</v>
      </c>
      <c r="T23" s="14">
        <v>9</v>
      </c>
      <c r="U23" s="14">
        <v>12</v>
      </c>
      <c r="V23" s="18"/>
      <c r="W23" s="18"/>
      <c r="X23" s="18"/>
      <c r="Z23" s="26"/>
      <c r="AA23" s="27"/>
      <c r="AB23" s="27"/>
      <c r="AC23" s="27"/>
    </row>
    <row r="24" spans="1:29" ht="15" x14ac:dyDescent="0.25">
      <c r="A24" s="10" t="s">
        <v>101</v>
      </c>
      <c r="B24" s="10" t="s">
        <v>30</v>
      </c>
      <c r="C24" s="10" t="s">
        <v>62</v>
      </c>
      <c r="D24" s="11">
        <v>13</v>
      </c>
      <c r="E24" s="21" t="s">
        <v>102</v>
      </c>
      <c r="F24" s="13">
        <v>27760</v>
      </c>
      <c r="G24" s="10" t="s">
        <v>64</v>
      </c>
      <c r="H24" s="10" t="s">
        <v>56</v>
      </c>
      <c r="I24" s="14">
        <v>12</v>
      </c>
      <c r="J24" s="14">
        <v>319</v>
      </c>
      <c r="K24" s="14">
        <v>2</v>
      </c>
      <c r="L24">
        <f t="shared" si="5"/>
        <v>0.6</v>
      </c>
      <c r="M24">
        <f t="shared" si="6"/>
        <v>6.65</v>
      </c>
      <c r="N24" s="14">
        <v>4</v>
      </c>
      <c r="O24" s="14">
        <v>347</v>
      </c>
      <c r="P24" s="14">
        <v>4</v>
      </c>
      <c r="Q24">
        <f t="shared" si="7"/>
        <v>0.66</v>
      </c>
      <c r="R24">
        <f t="shared" si="8"/>
        <v>7.23</v>
      </c>
      <c r="S24" s="14">
        <v>666</v>
      </c>
      <c r="T24" s="14">
        <v>6</v>
      </c>
      <c r="U24" s="14">
        <v>13</v>
      </c>
      <c r="V24" s="18"/>
      <c r="W24" s="18"/>
      <c r="X24" s="18"/>
    </row>
    <row r="25" spans="1:29" ht="15" x14ac:dyDescent="0.25">
      <c r="A25" s="18"/>
      <c r="B25" s="10" t="s">
        <v>30</v>
      </c>
      <c r="C25" s="10" t="s">
        <v>62</v>
      </c>
      <c r="D25" s="11">
        <v>14</v>
      </c>
      <c r="E25" s="21" t="s">
        <v>103</v>
      </c>
      <c r="F25" s="13">
        <v>32547</v>
      </c>
      <c r="G25" s="10" t="s">
        <v>59</v>
      </c>
      <c r="H25" s="10" t="s">
        <v>44</v>
      </c>
      <c r="I25" s="14">
        <v>17</v>
      </c>
      <c r="J25" s="14">
        <v>287</v>
      </c>
      <c r="K25" s="18"/>
      <c r="L25">
        <f t="shared" si="5"/>
        <v>0.54</v>
      </c>
      <c r="M25">
        <f t="shared" si="6"/>
        <v>5.98</v>
      </c>
      <c r="N25" s="14">
        <v>4</v>
      </c>
      <c r="O25" s="14">
        <v>336</v>
      </c>
      <c r="P25" s="14">
        <v>5</v>
      </c>
      <c r="Q25">
        <f t="shared" si="7"/>
        <v>0.64</v>
      </c>
      <c r="R25">
        <f t="shared" si="8"/>
        <v>7</v>
      </c>
      <c r="S25" s="14">
        <v>623</v>
      </c>
      <c r="T25" s="14">
        <v>5</v>
      </c>
      <c r="U25" s="14">
        <v>14</v>
      </c>
      <c r="V25" s="18"/>
      <c r="W25" s="18"/>
      <c r="X25" s="18"/>
      <c r="Z25" s="4" t="s">
        <v>104</v>
      </c>
    </row>
    <row r="26" spans="1:29" ht="15" x14ac:dyDescent="0.25">
      <c r="A26" s="18"/>
      <c r="B26" s="10" t="s">
        <v>30</v>
      </c>
      <c r="C26" s="10" t="s">
        <v>62</v>
      </c>
      <c r="D26" s="11">
        <v>15</v>
      </c>
      <c r="E26" s="21" t="s">
        <v>105</v>
      </c>
      <c r="F26" s="13" t="s">
        <v>37</v>
      </c>
      <c r="G26" s="10" t="s">
        <v>43</v>
      </c>
      <c r="H26" s="10" t="s">
        <v>44</v>
      </c>
      <c r="I26" s="14">
        <v>20</v>
      </c>
      <c r="J26" s="14">
        <v>237</v>
      </c>
      <c r="K26" s="14">
        <v>3</v>
      </c>
      <c r="L26">
        <f t="shared" si="5"/>
        <v>0.45</v>
      </c>
      <c r="M26">
        <f t="shared" si="6"/>
        <v>4.9400000000000004</v>
      </c>
      <c r="N26" s="14">
        <v>4</v>
      </c>
      <c r="O26" s="14">
        <v>298</v>
      </c>
      <c r="P26" s="14">
        <v>3</v>
      </c>
      <c r="Q26">
        <f t="shared" si="7"/>
        <v>0.56000000000000005</v>
      </c>
      <c r="R26">
        <f t="shared" si="8"/>
        <v>6.21</v>
      </c>
      <c r="S26" s="14">
        <v>535</v>
      </c>
      <c r="T26" s="14">
        <v>6</v>
      </c>
      <c r="U26" s="14">
        <v>15</v>
      </c>
      <c r="V26" s="18"/>
      <c r="W26" s="18"/>
      <c r="X26" s="18"/>
      <c r="AA26" s="8" t="s">
        <v>26</v>
      </c>
      <c r="AB26" s="8" t="s">
        <v>27</v>
      </c>
      <c r="AC26" s="9" t="s">
        <v>28</v>
      </c>
    </row>
    <row r="27" spans="1:29" ht="51" x14ac:dyDescent="0.2">
      <c r="A27" s="5" t="s">
        <v>4</v>
      </c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5" t="s">
        <v>10</v>
      </c>
      <c r="H27" s="5" t="s">
        <v>11</v>
      </c>
      <c r="I27" s="5" t="s">
        <v>12</v>
      </c>
      <c r="J27" s="5" t="s">
        <v>13</v>
      </c>
      <c r="K27" s="5" t="s">
        <v>14</v>
      </c>
      <c r="L27" s="6" t="s">
        <v>15</v>
      </c>
      <c r="M27" s="6" t="s">
        <v>16</v>
      </c>
      <c r="N27" s="5" t="s">
        <v>17</v>
      </c>
      <c r="O27" s="5" t="s">
        <v>18</v>
      </c>
      <c r="P27" s="5" t="s">
        <v>19</v>
      </c>
      <c r="Q27" s="6" t="s">
        <v>15</v>
      </c>
      <c r="R27" s="6" t="s">
        <v>16</v>
      </c>
      <c r="S27" s="6" t="s">
        <v>20</v>
      </c>
      <c r="T27" s="6" t="s">
        <v>21</v>
      </c>
      <c r="U27" s="6" t="s">
        <v>22</v>
      </c>
      <c r="V27" s="6" t="s">
        <v>23</v>
      </c>
      <c r="W27" s="6" t="s">
        <v>24</v>
      </c>
      <c r="X27" s="6" t="s">
        <v>25</v>
      </c>
      <c r="Z27" s="15" t="s">
        <v>35</v>
      </c>
      <c r="AA27" s="16"/>
      <c r="AB27" s="16"/>
      <c r="AC27" s="17"/>
    </row>
    <row r="28" spans="1:29" ht="15" x14ac:dyDescent="0.25">
      <c r="A28" s="10" t="s">
        <v>76</v>
      </c>
      <c r="B28" s="10" t="s">
        <v>106</v>
      </c>
      <c r="C28" s="10" t="s">
        <v>31</v>
      </c>
      <c r="D28" s="11">
        <v>1</v>
      </c>
      <c r="E28" s="12" t="s">
        <v>107</v>
      </c>
      <c r="F28" s="13">
        <v>31695</v>
      </c>
      <c r="G28" s="10" t="s">
        <v>79</v>
      </c>
      <c r="H28" s="10" t="s">
        <v>80</v>
      </c>
      <c r="I28" s="14">
        <v>1</v>
      </c>
      <c r="J28" s="14">
        <v>346</v>
      </c>
      <c r="K28" s="14">
        <v>5</v>
      </c>
      <c r="L28">
        <f t="shared" ref="L28:L33" si="9">ROUND(J28/528,2)</f>
        <v>0.66</v>
      </c>
      <c r="M28">
        <f t="shared" ref="M28:M33" si="10">ROUND(J28/48,2)</f>
        <v>7.21</v>
      </c>
      <c r="N28" s="14">
        <v>15</v>
      </c>
      <c r="O28" s="14">
        <v>356</v>
      </c>
      <c r="P28" s="14">
        <v>6</v>
      </c>
      <c r="Q28">
        <f t="shared" ref="Q28:Q33" si="11">ROUND(O28/528,2)</f>
        <v>0.67</v>
      </c>
      <c r="R28">
        <f t="shared" ref="R28:R33" si="12">ROUND(O28/48,2)</f>
        <v>7.42</v>
      </c>
      <c r="S28" s="14">
        <v>702</v>
      </c>
      <c r="T28" s="14">
        <v>11</v>
      </c>
      <c r="U28" s="14">
        <v>1</v>
      </c>
      <c r="V28" s="14">
        <v>28</v>
      </c>
      <c r="W28" s="14">
        <v>29</v>
      </c>
      <c r="X28" s="14">
        <v>1</v>
      </c>
      <c r="Z28" s="15" t="s">
        <v>40</v>
      </c>
      <c r="AA28" s="16"/>
      <c r="AB28" s="16"/>
      <c r="AC28" s="16"/>
    </row>
    <row r="29" spans="1:29" ht="15" x14ac:dyDescent="0.25">
      <c r="A29" s="10" t="s">
        <v>41</v>
      </c>
      <c r="B29" s="10" t="s">
        <v>106</v>
      </c>
      <c r="C29" s="10" t="s">
        <v>31</v>
      </c>
      <c r="D29" s="11">
        <v>2</v>
      </c>
      <c r="E29" s="19" t="s">
        <v>108</v>
      </c>
      <c r="F29" s="13">
        <v>30317</v>
      </c>
      <c r="G29" s="10" t="s">
        <v>109</v>
      </c>
      <c r="H29" s="10" t="s">
        <v>44</v>
      </c>
      <c r="I29" s="14">
        <v>22</v>
      </c>
      <c r="J29" s="14">
        <v>195</v>
      </c>
      <c r="K29" s="14">
        <v>1</v>
      </c>
      <c r="L29">
        <f t="shared" si="9"/>
        <v>0.37</v>
      </c>
      <c r="M29">
        <f t="shared" si="10"/>
        <v>4.0599999999999996</v>
      </c>
      <c r="N29" s="14">
        <v>15</v>
      </c>
      <c r="O29" s="14">
        <v>212</v>
      </c>
      <c r="P29" s="14">
        <v>0</v>
      </c>
      <c r="Q29">
        <f t="shared" si="11"/>
        <v>0.4</v>
      </c>
      <c r="R29">
        <f t="shared" si="12"/>
        <v>4.42</v>
      </c>
      <c r="S29" s="14">
        <v>407</v>
      </c>
      <c r="T29" s="14">
        <v>1</v>
      </c>
      <c r="U29" s="14">
        <v>3</v>
      </c>
      <c r="V29" s="14">
        <v>5</v>
      </c>
      <c r="W29" s="14">
        <v>10</v>
      </c>
      <c r="X29" s="14">
        <v>2</v>
      </c>
      <c r="Z29" s="15" t="s">
        <v>45</v>
      </c>
      <c r="AA29" s="16"/>
      <c r="AB29" s="16"/>
      <c r="AC29" s="16"/>
    </row>
    <row r="30" spans="1:29" ht="15" x14ac:dyDescent="0.25">
      <c r="A30" s="18"/>
      <c r="B30" s="10" t="s">
        <v>106</v>
      </c>
      <c r="C30" s="10" t="s">
        <v>31</v>
      </c>
      <c r="D30" s="11">
        <v>3</v>
      </c>
      <c r="E30" s="20" t="s">
        <v>110</v>
      </c>
      <c r="F30" s="13">
        <v>32874</v>
      </c>
      <c r="G30" s="10" t="s">
        <v>111</v>
      </c>
      <c r="H30" s="10" t="s">
        <v>98</v>
      </c>
      <c r="I30" s="14">
        <v>5</v>
      </c>
      <c r="J30" s="14">
        <v>272</v>
      </c>
      <c r="K30" s="14">
        <v>1</v>
      </c>
      <c r="L30">
        <f t="shared" si="9"/>
        <v>0.52</v>
      </c>
      <c r="M30">
        <f t="shared" si="10"/>
        <v>5.67</v>
      </c>
      <c r="N30" s="14">
        <v>15</v>
      </c>
      <c r="O30" s="14">
        <v>207</v>
      </c>
      <c r="P30" s="14">
        <v>1</v>
      </c>
      <c r="Q30">
        <f t="shared" si="11"/>
        <v>0.39</v>
      </c>
      <c r="R30">
        <f t="shared" si="12"/>
        <v>4.3099999999999996</v>
      </c>
      <c r="S30" s="14">
        <v>479</v>
      </c>
      <c r="T30" s="14">
        <v>2</v>
      </c>
      <c r="U30" s="14">
        <v>2</v>
      </c>
      <c r="V30" s="14">
        <v>4</v>
      </c>
      <c r="W30" s="14">
        <v>16</v>
      </c>
      <c r="X30" s="14">
        <v>3</v>
      </c>
      <c r="Z30" s="15" t="s">
        <v>48</v>
      </c>
      <c r="AA30" s="16"/>
      <c r="AB30" s="16"/>
      <c r="AC30" s="17"/>
    </row>
    <row r="31" spans="1:29" ht="15" x14ac:dyDescent="0.25">
      <c r="A31" s="18"/>
      <c r="B31" s="10" t="s">
        <v>106</v>
      </c>
      <c r="C31" s="10" t="s">
        <v>31</v>
      </c>
      <c r="D31" s="11">
        <v>4</v>
      </c>
      <c r="E31" s="21" t="s">
        <v>112</v>
      </c>
      <c r="F31" s="13">
        <v>32509</v>
      </c>
      <c r="G31" s="10" t="s">
        <v>87</v>
      </c>
      <c r="H31" s="18"/>
      <c r="I31" s="14">
        <v>4</v>
      </c>
      <c r="J31" s="14">
        <v>172</v>
      </c>
      <c r="K31" s="14">
        <v>1</v>
      </c>
      <c r="L31">
        <f t="shared" si="9"/>
        <v>0.33</v>
      </c>
      <c r="M31">
        <f t="shared" si="10"/>
        <v>3.58</v>
      </c>
      <c r="N31" s="14">
        <v>16</v>
      </c>
      <c r="O31" s="14">
        <v>233</v>
      </c>
      <c r="P31" s="14">
        <v>3</v>
      </c>
      <c r="Q31">
        <f t="shared" si="11"/>
        <v>0.44</v>
      </c>
      <c r="R31">
        <f t="shared" si="12"/>
        <v>4.8499999999999996</v>
      </c>
      <c r="S31" s="14">
        <v>405</v>
      </c>
      <c r="T31" s="14">
        <v>4</v>
      </c>
      <c r="U31" s="14">
        <v>4</v>
      </c>
      <c r="V31" s="14">
        <v>18</v>
      </c>
      <c r="W31" s="14">
        <v>15</v>
      </c>
      <c r="X31" s="14">
        <v>4</v>
      </c>
      <c r="Z31" s="15" t="s">
        <v>52</v>
      </c>
      <c r="AA31" s="16"/>
      <c r="AB31" s="17"/>
      <c r="AC31" s="17"/>
    </row>
    <row r="32" spans="1:29" ht="15" x14ac:dyDescent="0.25">
      <c r="A32" s="10" t="s">
        <v>85</v>
      </c>
      <c r="B32" s="10" t="s">
        <v>106</v>
      </c>
      <c r="C32" s="10" t="s">
        <v>31</v>
      </c>
      <c r="D32" s="11">
        <v>5</v>
      </c>
      <c r="E32" s="21" t="s">
        <v>113</v>
      </c>
      <c r="F32" s="13">
        <v>35078</v>
      </c>
      <c r="G32" s="10" t="s">
        <v>87</v>
      </c>
      <c r="H32" s="10" t="s">
        <v>88</v>
      </c>
      <c r="I32" s="14">
        <v>3</v>
      </c>
      <c r="J32" s="14">
        <v>182</v>
      </c>
      <c r="K32" s="14">
        <v>1</v>
      </c>
      <c r="L32">
        <f t="shared" si="9"/>
        <v>0.34</v>
      </c>
      <c r="M32">
        <f t="shared" si="10"/>
        <v>3.79</v>
      </c>
      <c r="N32" s="14">
        <v>15</v>
      </c>
      <c r="O32" s="14">
        <v>212</v>
      </c>
      <c r="P32" s="14">
        <v>1</v>
      </c>
      <c r="Q32">
        <f t="shared" si="11"/>
        <v>0.4</v>
      </c>
      <c r="R32">
        <f t="shared" si="12"/>
        <v>4.42</v>
      </c>
      <c r="S32" s="14">
        <v>394</v>
      </c>
      <c r="T32" s="14">
        <v>2</v>
      </c>
      <c r="U32" s="14">
        <v>5</v>
      </c>
      <c r="V32" s="18"/>
      <c r="W32" s="18"/>
      <c r="X32" s="18"/>
      <c r="Z32" s="15" t="s">
        <v>57</v>
      </c>
      <c r="AA32" s="16"/>
      <c r="AB32" s="17"/>
      <c r="AC32" s="17"/>
    </row>
    <row r="33" spans="1:29" ht="15" x14ac:dyDescent="0.25">
      <c r="A33" s="10" t="s">
        <v>114</v>
      </c>
      <c r="B33" s="10" t="s">
        <v>106</v>
      </c>
      <c r="C33" s="10" t="s">
        <v>31</v>
      </c>
      <c r="D33" s="11">
        <v>6</v>
      </c>
      <c r="E33" s="21" t="s">
        <v>115</v>
      </c>
      <c r="F33" s="13">
        <v>34967</v>
      </c>
      <c r="G33" s="10" t="s">
        <v>87</v>
      </c>
      <c r="H33" s="10" t="s">
        <v>116</v>
      </c>
      <c r="I33" s="14">
        <v>2</v>
      </c>
      <c r="J33" s="14">
        <v>138</v>
      </c>
      <c r="K33" s="14">
        <v>1</v>
      </c>
      <c r="L33">
        <f t="shared" si="9"/>
        <v>0.26</v>
      </c>
      <c r="M33">
        <f t="shared" si="10"/>
        <v>2.88</v>
      </c>
      <c r="N33" s="14">
        <v>16</v>
      </c>
      <c r="O33" s="14">
        <v>215</v>
      </c>
      <c r="P33" s="14">
        <v>0</v>
      </c>
      <c r="Q33">
        <f t="shared" si="11"/>
        <v>0.41</v>
      </c>
      <c r="R33">
        <f t="shared" si="12"/>
        <v>4.4800000000000004</v>
      </c>
      <c r="S33" s="14">
        <v>353</v>
      </c>
      <c r="T33" s="14">
        <v>1</v>
      </c>
      <c r="U33" s="14">
        <v>6</v>
      </c>
      <c r="V33" s="18"/>
      <c r="W33" s="18"/>
      <c r="X33" s="18"/>
      <c r="Z33" s="15" t="s">
        <v>60</v>
      </c>
      <c r="AA33" s="16"/>
      <c r="AB33" s="16"/>
      <c r="AC33" s="17"/>
    </row>
    <row r="34" spans="1:29" ht="51" x14ac:dyDescent="0.2">
      <c r="A34" s="5" t="s">
        <v>4</v>
      </c>
      <c r="B34" s="5" t="s">
        <v>5</v>
      </c>
      <c r="C34" s="5" t="s">
        <v>6</v>
      </c>
      <c r="D34" s="5" t="s">
        <v>7</v>
      </c>
      <c r="E34" s="5" t="s">
        <v>8</v>
      </c>
      <c r="F34" s="5" t="s">
        <v>9</v>
      </c>
      <c r="G34" s="5" t="s">
        <v>10</v>
      </c>
      <c r="H34" s="5" t="s">
        <v>11</v>
      </c>
      <c r="I34" s="5" t="s">
        <v>12</v>
      </c>
      <c r="J34" s="5" t="s">
        <v>13</v>
      </c>
      <c r="K34" s="5" t="s">
        <v>14</v>
      </c>
      <c r="L34" s="6" t="s">
        <v>15</v>
      </c>
      <c r="M34" s="6" t="s">
        <v>16</v>
      </c>
      <c r="N34" s="5" t="s">
        <v>17</v>
      </c>
      <c r="O34" s="5" t="s">
        <v>18</v>
      </c>
      <c r="P34" s="5" t="s">
        <v>19</v>
      </c>
      <c r="Q34" s="6" t="s">
        <v>15</v>
      </c>
      <c r="R34" s="6" t="s">
        <v>16</v>
      </c>
      <c r="S34" s="6" t="s">
        <v>20</v>
      </c>
      <c r="T34" s="6" t="s">
        <v>21</v>
      </c>
      <c r="U34" s="6" t="s">
        <v>22</v>
      </c>
      <c r="V34" s="6" t="s">
        <v>23</v>
      </c>
      <c r="W34" s="6" t="s">
        <v>24</v>
      </c>
      <c r="X34" s="6" t="s">
        <v>25</v>
      </c>
      <c r="Z34" s="26"/>
      <c r="AA34" s="27"/>
      <c r="AB34" s="27"/>
      <c r="AC34" s="27"/>
    </row>
    <row r="35" spans="1:29" ht="15" x14ac:dyDescent="0.25">
      <c r="A35" s="18"/>
      <c r="B35" s="10" t="s">
        <v>106</v>
      </c>
      <c r="C35" s="10" t="s">
        <v>62</v>
      </c>
      <c r="D35" s="11">
        <v>1</v>
      </c>
      <c r="E35" s="12" t="s">
        <v>117</v>
      </c>
      <c r="F35" s="13" t="s">
        <v>118</v>
      </c>
      <c r="G35" s="10" t="s">
        <v>33</v>
      </c>
      <c r="H35" s="10" t="s">
        <v>116</v>
      </c>
      <c r="I35" s="14">
        <v>23</v>
      </c>
      <c r="J35" s="14">
        <v>306</v>
      </c>
      <c r="K35" s="14">
        <v>4</v>
      </c>
      <c r="L35">
        <f t="shared" ref="L35:L41" si="13">ROUND(J35/528,2)</f>
        <v>0.57999999999999996</v>
      </c>
      <c r="M35">
        <f t="shared" ref="M35:M41" si="14">ROUND(J35/48,2)</f>
        <v>6.38</v>
      </c>
      <c r="N35" s="14">
        <v>14</v>
      </c>
      <c r="O35" s="14">
        <v>359</v>
      </c>
      <c r="P35" s="14">
        <v>4</v>
      </c>
      <c r="Q35">
        <f t="shared" ref="Q35:Q41" si="15">ROUND(O35/528,2)</f>
        <v>0.68</v>
      </c>
      <c r="R35">
        <f t="shared" ref="R35:R41" si="16">ROUND(O35/48,2)</f>
        <v>7.48</v>
      </c>
      <c r="S35" s="14">
        <v>665</v>
      </c>
      <c r="T35" s="14">
        <v>8</v>
      </c>
      <c r="U35" s="14">
        <v>1</v>
      </c>
      <c r="V35" s="14">
        <v>18</v>
      </c>
      <c r="W35" s="14">
        <v>26</v>
      </c>
      <c r="X35" s="14">
        <v>1</v>
      </c>
    </row>
    <row r="36" spans="1:29" ht="15" x14ac:dyDescent="0.25">
      <c r="A36" s="10" t="s">
        <v>95</v>
      </c>
      <c r="B36" s="10" t="s">
        <v>106</v>
      </c>
      <c r="C36" s="10" t="s">
        <v>62</v>
      </c>
      <c r="D36" s="11">
        <v>2</v>
      </c>
      <c r="E36" s="19" t="s">
        <v>119</v>
      </c>
      <c r="F36" s="13">
        <v>32874</v>
      </c>
      <c r="G36" s="10" t="s">
        <v>87</v>
      </c>
      <c r="H36" s="10" t="s">
        <v>98</v>
      </c>
      <c r="I36" s="14">
        <v>19</v>
      </c>
      <c r="J36" s="14">
        <v>307</v>
      </c>
      <c r="K36" s="14">
        <v>2</v>
      </c>
      <c r="L36">
        <f t="shared" si="13"/>
        <v>0.57999999999999996</v>
      </c>
      <c r="M36">
        <f t="shared" si="14"/>
        <v>6.4</v>
      </c>
      <c r="N36" s="14">
        <v>14</v>
      </c>
      <c r="O36" s="14">
        <v>320</v>
      </c>
      <c r="P36" s="14">
        <v>3</v>
      </c>
      <c r="Q36">
        <f t="shared" si="15"/>
        <v>0.61</v>
      </c>
      <c r="R36">
        <f t="shared" si="16"/>
        <v>6.67</v>
      </c>
      <c r="S36" s="14">
        <v>627</v>
      </c>
      <c r="T36" s="14">
        <v>5</v>
      </c>
      <c r="U36" s="14">
        <v>2</v>
      </c>
      <c r="V36" s="14">
        <v>29</v>
      </c>
      <c r="W36" s="14">
        <v>23</v>
      </c>
      <c r="X36" s="14">
        <v>2</v>
      </c>
    </row>
    <row r="37" spans="1:29" ht="15" x14ac:dyDescent="0.25">
      <c r="A37" s="10" t="s">
        <v>61</v>
      </c>
      <c r="B37" s="10" t="s">
        <v>106</v>
      </c>
      <c r="C37" s="10" t="s">
        <v>62</v>
      </c>
      <c r="D37" s="11">
        <v>3</v>
      </c>
      <c r="E37" s="20" t="s">
        <v>120</v>
      </c>
      <c r="F37" s="13">
        <v>28126</v>
      </c>
      <c r="G37" s="10" t="s">
        <v>43</v>
      </c>
      <c r="H37" s="10" t="s">
        <v>44</v>
      </c>
      <c r="I37" s="14">
        <v>18</v>
      </c>
      <c r="J37" s="14">
        <v>344</v>
      </c>
      <c r="K37" s="14">
        <v>4</v>
      </c>
      <c r="L37">
        <f t="shared" si="13"/>
        <v>0.65</v>
      </c>
      <c r="M37">
        <f t="shared" si="14"/>
        <v>7.17</v>
      </c>
      <c r="N37" s="14">
        <v>14</v>
      </c>
      <c r="O37" s="14">
        <v>273</v>
      </c>
      <c r="P37" s="14">
        <v>1</v>
      </c>
      <c r="Q37">
        <f t="shared" si="15"/>
        <v>0.52</v>
      </c>
      <c r="R37">
        <f t="shared" si="16"/>
        <v>5.69</v>
      </c>
      <c r="S37" s="14">
        <v>617</v>
      </c>
      <c r="T37" s="14">
        <v>5</v>
      </c>
      <c r="U37" s="14">
        <v>3</v>
      </c>
      <c r="V37" s="14">
        <v>21</v>
      </c>
      <c r="W37" s="14">
        <v>33</v>
      </c>
      <c r="X37" s="14">
        <v>3</v>
      </c>
    </row>
    <row r="38" spans="1:29" ht="15" x14ac:dyDescent="0.25">
      <c r="A38" s="10" t="s">
        <v>93</v>
      </c>
      <c r="B38" s="10" t="s">
        <v>106</v>
      </c>
      <c r="C38" s="10" t="s">
        <v>62</v>
      </c>
      <c r="D38" s="11">
        <v>4</v>
      </c>
      <c r="E38" s="21" t="s">
        <v>121</v>
      </c>
      <c r="F38" s="13" t="s">
        <v>37</v>
      </c>
      <c r="G38" s="10" t="s">
        <v>38</v>
      </c>
      <c r="H38" s="10" t="s">
        <v>122</v>
      </c>
      <c r="I38" s="14">
        <v>17</v>
      </c>
      <c r="J38" s="14">
        <v>279</v>
      </c>
      <c r="K38" s="18"/>
      <c r="L38">
        <f t="shared" si="13"/>
        <v>0.53</v>
      </c>
      <c r="M38">
        <f t="shared" si="14"/>
        <v>5.81</v>
      </c>
      <c r="N38" s="14">
        <v>14</v>
      </c>
      <c r="O38" s="14">
        <v>289</v>
      </c>
      <c r="P38" s="14">
        <v>3</v>
      </c>
      <c r="Q38">
        <f t="shared" si="15"/>
        <v>0.55000000000000004</v>
      </c>
      <c r="R38">
        <f t="shared" si="16"/>
        <v>6.02</v>
      </c>
      <c r="S38" s="14">
        <v>568</v>
      </c>
      <c r="T38" s="14">
        <v>3</v>
      </c>
      <c r="U38" s="14">
        <v>4</v>
      </c>
      <c r="V38" s="14">
        <v>10</v>
      </c>
      <c r="W38" s="14">
        <v>31</v>
      </c>
      <c r="X38" s="14">
        <v>4</v>
      </c>
    </row>
    <row r="39" spans="1:29" ht="15" x14ac:dyDescent="0.25">
      <c r="A39" s="25">
        <v>14</v>
      </c>
      <c r="B39" s="10" t="s">
        <v>106</v>
      </c>
      <c r="C39" s="10" t="s">
        <v>62</v>
      </c>
      <c r="D39" s="11">
        <v>5</v>
      </c>
      <c r="E39" s="21" t="s">
        <v>123</v>
      </c>
      <c r="F39" s="13">
        <v>27760</v>
      </c>
      <c r="G39" s="10" t="s">
        <v>124</v>
      </c>
      <c r="H39" s="10" t="s">
        <v>125</v>
      </c>
      <c r="I39" s="14">
        <v>20</v>
      </c>
      <c r="J39" s="14">
        <v>262</v>
      </c>
      <c r="K39" s="14">
        <v>3</v>
      </c>
      <c r="L39">
        <f t="shared" si="13"/>
        <v>0.5</v>
      </c>
      <c r="M39">
        <f t="shared" si="14"/>
        <v>5.46</v>
      </c>
      <c r="N39" s="14">
        <v>14</v>
      </c>
      <c r="O39" s="14">
        <v>284</v>
      </c>
      <c r="P39" s="14">
        <v>1</v>
      </c>
      <c r="Q39">
        <f t="shared" si="15"/>
        <v>0.54</v>
      </c>
      <c r="R39">
        <f t="shared" si="16"/>
        <v>5.92</v>
      </c>
      <c r="S39" s="14">
        <v>546</v>
      </c>
      <c r="T39" s="14">
        <v>4</v>
      </c>
      <c r="U39" s="14">
        <v>5</v>
      </c>
      <c r="V39" s="18"/>
      <c r="W39" s="18"/>
      <c r="X39" s="18"/>
    </row>
    <row r="40" spans="1:29" ht="15" x14ac:dyDescent="0.25">
      <c r="A40" s="10" t="s">
        <v>126</v>
      </c>
      <c r="B40" s="10" t="s">
        <v>106</v>
      </c>
      <c r="C40" s="10" t="s">
        <v>62</v>
      </c>
      <c r="D40" s="11">
        <v>6</v>
      </c>
      <c r="E40" s="21" t="s">
        <v>127</v>
      </c>
      <c r="F40" s="13" t="s">
        <v>74</v>
      </c>
      <c r="G40" s="10" t="s">
        <v>128</v>
      </c>
      <c r="H40" s="10" t="s">
        <v>44</v>
      </c>
      <c r="I40" s="14">
        <v>21</v>
      </c>
      <c r="J40" s="14">
        <v>154</v>
      </c>
      <c r="K40" s="14">
        <v>1</v>
      </c>
      <c r="L40">
        <f t="shared" si="13"/>
        <v>0.28999999999999998</v>
      </c>
      <c r="M40">
        <f t="shared" si="14"/>
        <v>3.21</v>
      </c>
      <c r="N40" s="14">
        <v>16</v>
      </c>
      <c r="O40" s="14">
        <v>208</v>
      </c>
      <c r="P40" s="14">
        <v>0</v>
      </c>
      <c r="Q40">
        <f t="shared" si="15"/>
        <v>0.39</v>
      </c>
      <c r="R40">
        <f t="shared" si="16"/>
        <v>4.33</v>
      </c>
      <c r="S40" s="14">
        <v>362</v>
      </c>
      <c r="T40" s="14">
        <v>1</v>
      </c>
      <c r="U40" s="14">
        <v>6</v>
      </c>
      <c r="V40" s="18"/>
      <c r="W40" s="18"/>
      <c r="X40" s="18"/>
    </row>
    <row r="41" spans="1:29" ht="15" x14ac:dyDescent="0.25">
      <c r="A41" s="18"/>
      <c r="B41" s="10" t="s">
        <v>106</v>
      </c>
      <c r="C41" s="10" t="s">
        <v>62</v>
      </c>
      <c r="D41" s="28">
        <v>7</v>
      </c>
      <c r="E41" s="21" t="s">
        <v>129</v>
      </c>
      <c r="F41" s="22">
        <v>31048</v>
      </c>
      <c r="G41" s="10" t="s">
        <v>43</v>
      </c>
      <c r="H41" s="10" t="s">
        <v>44</v>
      </c>
      <c r="I41" s="14">
        <v>13</v>
      </c>
      <c r="J41" s="14">
        <v>165</v>
      </c>
      <c r="K41" s="14">
        <v>1</v>
      </c>
      <c r="L41">
        <f t="shared" si="13"/>
        <v>0.31</v>
      </c>
      <c r="M41">
        <f t="shared" si="14"/>
        <v>3.44</v>
      </c>
      <c r="N41" s="14">
        <v>16</v>
      </c>
      <c r="O41" s="14">
        <v>135</v>
      </c>
      <c r="P41" s="14">
        <v>0</v>
      </c>
      <c r="Q41">
        <f t="shared" si="15"/>
        <v>0.26</v>
      </c>
      <c r="R41">
        <f t="shared" si="16"/>
        <v>2.81</v>
      </c>
      <c r="S41" s="14">
        <v>300</v>
      </c>
      <c r="T41" s="14">
        <v>1</v>
      </c>
      <c r="U41" s="14">
        <v>7</v>
      </c>
      <c r="V41" s="18"/>
      <c r="W41" s="18"/>
      <c r="X41" s="18"/>
    </row>
    <row r="42" spans="1:29" ht="51" x14ac:dyDescent="0.2">
      <c r="A42" s="5" t="s">
        <v>4</v>
      </c>
      <c r="B42" s="5" t="s">
        <v>5</v>
      </c>
      <c r="C42" s="5" t="s">
        <v>6</v>
      </c>
      <c r="D42" s="5" t="s">
        <v>7</v>
      </c>
      <c r="E42" s="5" t="s">
        <v>8</v>
      </c>
      <c r="F42" s="5" t="s">
        <v>9</v>
      </c>
      <c r="G42" s="5" t="s">
        <v>10</v>
      </c>
      <c r="H42" s="5" t="s">
        <v>11</v>
      </c>
      <c r="I42" s="5" t="s">
        <v>12</v>
      </c>
      <c r="J42" s="5" t="s">
        <v>13</v>
      </c>
      <c r="K42" s="5" t="s">
        <v>14</v>
      </c>
      <c r="L42" s="6" t="s">
        <v>15</v>
      </c>
      <c r="M42" s="6" t="s">
        <v>16</v>
      </c>
      <c r="N42" s="5" t="s">
        <v>17</v>
      </c>
      <c r="O42" s="5" t="s">
        <v>18</v>
      </c>
      <c r="P42" s="5" t="s">
        <v>19</v>
      </c>
      <c r="Q42" s="6" t="s">
        <v>15</v>
      </c>
      <c r="R42" s="6" t="s">
        <v>16</v>
      </c>
      <c r="S42" s="6" t="s">
        <v>20</v>
      </c>
      <c r="T42" s="6" t="s">
        <v>21</v>
      </c>
      <c r="U42" s="6" t="s">
        <v>22</v>
      </c>
      <c r="V42" s="6" t="s">
        <v>23</v>
      </c>
      <c r="W42" s="6" t="s">
        <v>24</v>
      </c>
      <c r="X42" s="6" t="s">
        <v>25</v>
      </c>
    </row>
    <row r="43" spans="1:29" ht="15" x14ac:dyDescent="0.25">
      <c r="A43" s="18"/>
      <c r="B43" s="10" t="s">
        <v>130</v>
      </c>
      <c r="C43" s="10" t="s">
        <v>131</v>
      </c>
      <c r="D43" s="11">
        <v>1</v>
      </c>
      <c r="E43" s="21" t="s">
        <v>132</v>
      </c>
      <c r="F43" s="13">
        <v>37257</v>
      </c>
      <c r="G43" s="10" t="s">
        <v>133</v>
      </c>
      <c r="H43" s="10" t="s">
        <v>44</v>
      </c>
      <c r="I43" s="14">
        <v>16</v>
      </c>
      <c r="J43" s="14">
        <v>173</v>
      </c>
      <c r="K43" s="18"/>
      <c r="L43">
        <f t="shared" ref="L43:L46" si="17">ROUND(J43/528,2)</f>
        <v>0.33</v>
      </c>
      <c r="M43">
        <f t="shared" ref="M43:M46" si="18">ROUND(J43/48,2)</f>
        <v>3.6</v>
      </c>
      <c r="N43" s="14">
        <v>24</v>
      </c>
      <c r="O43" s="14">
        <v>202</v>
      </c>
      <c r="P43" s="14">
        <v>0</v>
      </c>
      <c r="Q43">
        <f t="shared" ref="Q43:Q46" si="19">ROUND(O43/528,2)</f>
        <v>0.38</v>
      </c>
      <c r="R43">
        <f t="shared" ref="R43:R46" si="20">ROUND(O43/48,2)</f>
        <v>4.21</v>
      </c>
      <c r="S43" s="14">
        <v>375</v>
      </c>
      <c r="T43" s="14">
        <v>0</v>
      </c>
      <c r="U43" s="14">
        <v>1</v>
      </c>
    </row>
    <row r="44" spans="1:29" ht="15" x14ac:dyDescent="0.25">
      <c r="A44" s="18"/>
      <c r="B44" s="10" t="s">
        <v>130</v>
      </c>
      <c r="C44" s="10" t="s">
        <v>131</v>
      </c>
      <c r="D44" s="11">
        <v>2</v>
      </c>
      <c r="E44" s="21" t="s">
        <v>134</v>
      </c>
      <c r="F44" s="13">
        <v>36892</v>
      </c>
      <c r="G44" s="10" t="s">
        <v>133</v>
      </c>
      <c r="H44" s="10" t="s">
        <v>44</v>
      </c>
      <c r="I44" s="14">
        <v>16</v>
      </c>
      <c r="J44" s="14">
        <v>173</v>
      </c>
      <c r="K44" s="18"/>
      <c r="L44">
        <f t="shared" si="17"/>
        <v>0.33</v>
      </c>
      <c r="M44">
        <f t="shared" si="18"/>
        <v>3.6</v>
      </c>
      <c r="N44" s="14">
        <v>24</v>
      </c>
      <c r="O44" s="14">
        <v>200</v>
      </c>
      <c r="P44" s="14">
        <v>0</v>
      </c>
      <c r="Q44">
        <f t="shared" si="19"/>
        <v>0.38</v>
      </c>
      <c r="R44">
        <f t="shared" si="20"/>
        <v>4.17</v>
      </c>
      <c r="S44" s="14">
        <v>373</v>
      </c>
      <c r="T44" s="14">
        <v>0</v>
      </c>
      <c r="U44" s="14">
        <v>2</v>
      </c>
    </row>
    <row r="45" spans="1:29" ht="15" x14ac:dyDescent="0.25">
      <c r="A45" s="18"/>
      <c r="B45" s="10" t="s">
        <v>130</v>
      </c>
      <c r="C45" s="10" t="s">
        <v>131</v>
      </c>
      <c r="D45" s="11">
        <v>3</v>
      </c>
      <c r="E45" s="21" t="s">
        <v>135</v>
      </c>
      <c r="F45" s="13">
        <v>37705</v>
      </c>
      <c r="G45" s="10" t="s">
        <v>33</v>
      </c>
      <c r="H45" s="10" t="s">
        <v>47</v>
      </c>
      <c r="I45" s="14">
        <v>23</v>
      </c>
      <c r="J45" s="14">
        <v>56</v>
      </c>
      <c r="K45" s="14">
        <v>0</v>
      </c>
      <c r="L45">
        <f t="shared" si="17"/>
        <v>0.11</v>
      </c>
      <c r="M45">
        <f t="shared" si="18"/>
        <v>1.17</v>
      </c>
      <c r="N45" s="14">
        <v>23</v>
      </c>
      <c r="O45" s="14">
        <v>143</v>
      </c>
      <c r="P45" s="14">
        <v>0</v>
      </c>
      <c r="Q45">
        <f t="shared" si="19"/>
        <v>0.27</v>
      </c>
      <c r="R45">
        <f t="shared" si="20"/>
        <v>2.98</v>
      </c>
      <c r="S45" s="14">
        <v>199</v>
      </c>
      <c r="T45" s="14">
        <v>0</v>
      </c>
      <c r="U45" s="14">
        <v>3</v>
      </c>
    </row>
    <row r="46" spans="1:29" ht="15" x14ac:dyDescent="0.25">
      <c r="A46" s="18"/>
      <c r="B46" s="10" t="s">
        <v>130</v>
      </c>
      <c r="C46" s="10" t="s">
        <v>131</v>
      </c>
      <c r="D46" s="28">
        <v>4</v>
      </c>
      <c r="E46" s="21" t="s">
        <v>136</v>
      </c>
      <c r="F46" s="22">
        <v>37257</v>
      </c>
      <c r="G46" s="10" t="s">
        <v>43</v>
      </c>
      <c r="H46" s="10" t="s">
        <v>137</v>
      </c>
      <c r="I46" s="14">
        <v>16</v>
      </c>
      <c r="J46" s="14">
        <v>59</v>
      </c>
      <c r="K46" s="18"/>
      <c r="L46">
        <f t="shared" si="17"/>
        <v>0.11</v>
      </c>
      <c r="M46">
        <f t="shared" si="18"/>
        <v>1.23</v>
      </c>
      <c r="N46" s="14">
        <v>24</v>
      </c>
      <c r="O46" s="14">
        <v>110</v>
      </c>
      <c r="P46" s="14">
        <v>1</v>
      </c>
      <c r="Q46">
        <f t="shared" si="19"/>
        <v>0.21</v>
      </c>
      <c r="R46">
        <f t="shared" si="20"/>
        <v>2.29</v>
      </c>
      <c r="S46" s="14">
        <v>169</v>
      </c>
      <c r="T46" s="14">
        <v>1</v>
      </c>
      <c r="U46" s="14">
        <v>4</v>
      </c>
    </row>
    <row r="47" spans="1:29" ht="51" x14ac:dyDescent="0.2">
      <c r="A47" s="5" t="s">
        <v>4</v>
      </c>
      <c r="B47" s="5" t="s">
        <v>5</v>
      </c>
      <c r="C47" s="5" t="s">
        <v>6</v>
      </c>
      <c r="D47" s="5" t="s">
        <v>7</v>
      </c>
      <c r="E47" s="5" t="s">
        <v>8</v>
      </c>
      <c r="F47" s="5" t="s">
        <v>9</v>
      </c>
      <c r="G47" s="5" t="s">
        <v>10</v>
      </c>
      <c r="H47" s="5" t="s">
        <v>11</v>
      </c>
      <c r="I47" s="5" t="s">
        <v>12</v>
      </c>
      <c r="J47" s="5" t="s">
        <v>13</v>
      </c>
      <c r="K47" s="5" t="s">
        <v>14</v>
      </c>
      <c r="L47" s="6" t="s">
        <v>15</v>
      </c>
      <c r="M47" s="6" t="s">
        <v>16</v>
      </c>
      <c r="N47" s="5" t="s">
        <v>17</v>
      </c>
      <c r="O47" s="5" t="s">
        <v>18</v>
      </c>
      <c r="P47" s="5" t="s">
        <v>19</v>
      </c>
      <c r="Q47" s="6" t="s">
        <v>15</v>
      </c>
      <c r="R47" s="6" t="s">
        <v>16</v>
      </c>
      <c r="S47" s="6" t="s">
        <v>20</v>
      </c>
      <c r="T47" s="6" t="s">
        <v>21</v>
      </c>
      <c r="U47" s="6" t="s">
        <v>22</v>
      </c>
      <c r="V47" s="6" t="s">
        <v>23</v>
      </c>
      <c r="W47" s="6" t="s">
        <v>24</v>
      </c>
      <c r="X47" s="6" t="s">
        <v>25</v>
      </c>
    </row>
    <row r="48" spans="1:29" ht="15" x14ac:dyDescent="0.25">
      <c r="A48" s="18"/>
      <c r="B48" s="10" t="s">
        <v>130</v>
      </c>
      <c r="C48" s="10" t="s">
        <v>138</v>
      </c>
      <c r="D48" s="28">
        <v>1</v>
      </c>
      <c r="E48" s="21" t="s">
        <v>139</v>
      </c>
      <c r="F48" s="22">
        <v>36892</v>
      </c>
      <c r="G48" s="10" t="s">
        <v>55</v>
      </c>
      <c r="H48" s="10" t="s">
        <v>56</v>
      </c>
      <c r="I48" s="14">
        <v>12</v>
      </c>
      <c r="J48" s="14">
        <v>248</v>
      </c>
      <c r="K48" s="14">
        <v>2</v>
      </c>
      <c r="L48">
        <f t="shared" ref="L48:L49" si="21">ROUND(J48/528,2)</f>
        <v>0.47</v>
      </c>
      <c r="M48">
        <f t="shared" ref="M48:M49" si="22">ROUND(J48/48,2)</f>
        <v>5.17</v>
      </c>
      <c r="N48" s="14">
        <v>24</v>
      </c>
      <c r="O48" s="14">
        <v>346</v>
      </c>
      <c r="P48" s="14">
        <v>6</v>
      </c>
      <c r="Q48">
        <f t="shared" ref="Q48:Q49" si="23">ROUND(O48/528,2)</f>
        <v>0.66</v>
      </c>
      <c r="R48">
        <f t="shared" ref="R48:R49" si="24">ROUND(O48/48,2)</f>
        <v>7.21</v>
      </c>
      <c r="S48" s="14">
        <v>594</v>
      </c>
      <c r="T48" s="14">
        <v>8</v>
      </c>
      <c r="U48" s="14">
        <v>1</v>
      </c>
    </row>
    <row r="49" spans="1:24" ht="15" x14ac:dyDescent="0.25">
      <c r="A49" s="18"/>
      <c r="B49" s="10" t="s">
        <v>130</v>
      </c>
      <c r="C49" s="10" t="s">
        <v>138</v>
      </c>
      <c r="D49" s="28">
        <v>2</v>
      </c>
      <c r="E49" s="21" t="s">
        <v>140</v>
      </c>
      <c r="F49" s="22">
        <v>37257</v>
      </c>
      <c r="G49" s="10" t="s">
        <v>43</v>
      </c>
      <c r="H49" s="10" t="s">
        <v>44</v>
      </c>
      <c r="I49" s="14">
        <v>12</v>
      </c>
      <c r="J49" s="14">
        <v>104</v>
      </c>
      <c r="K49" s="14">
        <v>0</v>
      </c>
      <c r="L49">
        <f t="shared" si="21"/>
        <v>0.2</v>
      </c>
      <c r="M49">
        <f t="shared" si="22"/>
        <v>2.17</v>
      </c>
      <c r="N49" s="14">
        <v>24</v>
      </c>
      <c r="O49" s="14">
        <v>137</v>
      </c>
      <c r="P49" s="14">
        <v>0</v>
      </c>
      <c r="Q49">
        <f t="shared" si="23"/>
        <v>0.26</v>
      </c>
      <c r="R49">
        <f t="shared" si="24"/>
        <v>2.85</v>
      </c>
      <c r="S49" s="14">
        <v>241</v>
      </c>
      <c r="T49" s="14">
        <v>0</v>
      </c>
      <c r="U49" s="14">
        <v>2</v>
      </c>
    </row>
    <row r="50" spans="1:24" ht="51" x14ac:dyDescent="0.2">
      <c r="A50" s="5" t="s">
        <v>4</v>
      </c>
      <c r="B50" s="5" t="s">
        <v>5</v>
      </c>
      <c r="C50" s="5" t="s">
        <v>6</v>
      </c>
      <c r="D50" s="5" t="s">
        <v>7</v>
      </c>
      <c r="E50" s="5" t="s">
        <v>8</v>
      </c>
      <c r="F50" s="5" t="s">
        <v>9</v>
      </c>
      <c r="G50" s="5" t="s">
        <v>10</v>
      </c>
      <c r="H50" s="5" t="s">
        <v>11</v>
      </c>
      <c r="I50" s="5" t="s">
        <v>12</v>
      </c>
      <c r="J50" s="5" t="s">
        <v>13</v>
      </c>
      <c r="K50" s="5" t="s">
        <v>14</v>
      </c>
      <c r="L50" s="6" t="s">
        <v>15</v>
      </c>
      <c r="M50" s="6" t="s">
        <v>16</v>
      </c>
      <c r="N50" s="5" t="s">
        <v>17</v>
      </c>
      <c r="O50" s="5" t="s">
        <v>18</v>
      </c>
      <c r="P50" s="5" t="s">
        <v>19</v>
      </c>
      <c r="Q50" s="6" t="s">
        <v>15</v>
      </c>
      <c r="R50" s="6" t="s">
        <v>16</v>
      </c>
      <c r="S50" s="6" t="s">
        <v>20</v>
      </c>
      <c r="T50" s="6" t="s">
        <v>21</v>
      </c>
      <c r="U50" s="6" t="s">
        <v>22</v>
      </c>
      <c r="V50" s="6" t="s">
        <v>23</v>
      </c>
      <c r="W50" s="6" t="s">
        <v>24</v>
      </c>
      <c r="X50" s="6" t="s">
        <v>25</v>
      </c>
    </row>
    <row r="51" spans="1:24" ht="15" x14ac:dyDescent="0.25">
      <c r="A51" s="18"/>
      <c r="B51" s="10" t="s">
        <v>130</v>
      </c>
      <c r="C51" s="10" t="s">
        <v>31</v>
      </c>
      <c r="D51" s="11">
        <v>1</v>
      </c>
      <c r="E51" s="12" t="s">
        <v>141</v>
      </c>
      <c r="F51" s="13">
        <v>32874</v>
      </c>
      <c r="G51" s="10" t="s">
        <v>142</v>
      </c>
      <c r="H51" s="10" t="s">
        <v>143</v>
      </c>
      <c r="I51" s="14">
        <v>6</v>
      </c>
      <c r="J51" s="14">
        <v>270</v>
      </c>
      <c r="K51" s="14">
        <v>1</v>
      </c>
      <c r="L51">
        <f t="shared" ref="L51:L56" si="25">ROUND(J51/528,2)</f>
        <v>0.51</v>
      </c>
      <c r="M51">
        <f t="shared" ref="M51:M56" si="26">ROUND(J51/48,2)</f>
        <v>5.63</v>
      </c>
      <c r="N51" s="14">
        <v>17</v>
      </c>
      <c r="O51" s="14">
        <v>245</v>
      </c>
      <c r="P51" s="14">
        <v>2</v>
      </c>
      <c r="Q51">
        <f t="shared" ref="Q51:Q56" si="27">ROUND(O51/528,2)</f>
        <v>0.46</v>
      </c>
      <c r="R51">
        <f t="shared" ref="R51:R56" si="28">ROUND(O51/48,2)</f>
        <v>5.0999999999999996</v>
      </c>
      <c r="S51" s="14">
        <v>515</v>
      </c>
      <c r="T51" s="14">
        <v>3</v>
      </c>
      <c r="U51" s="14">
        <v>1</v>
      </c>
      <c r="V51" s="14">
        <v>18</v>
      </c>
      <c r="W51" s="14">
        <v>20</v>
      </c>
      <c r="X51" s="14">
        <v>1</v>
      </c>
    </row>
    <row r="52" spans="1:24" ht="15" x14ac:dyDescent="0.25">
      <c r="A52" s="18"/>
      <c r="B52" s="10" t="s">
        <v>130</v>
      </c>
      <c r="C52" s="10" t="s">
        <v>31</v>
      </c>
      <c r="D52" s="11">
        <v>2</v>
      </c>
      <c r="E52" s="19" t="s">
        <v>144</v>
      </c>
      <c r="F52" s="13" t="s">
        <v>145</v>
      </c>
      <c r="G52" s="10" t="s">
        <v>38</v>
      </c>
      <c r="H52" s="10" t="s">
        <v>146</v>
      </c>
      <c r="I52" s="14">
        <v>7</v>
      </c>
      <c r="J52" s="14">
        <v>222</v>
      </c>
      <c r="K52" s="14">
        <v>0</v>
      </c>
      <c r="L52">
        <f t="shared" si="25"/>
        <v>0.42</v>
      </c>
      <c r="M52">
        <f t="shared" si="26"/>
        <v>4.63</v>
      </c>
      <c r="N52" s="14">
        <v>17</v>
      </c>
      <c r="O52" s="14">
        <v>254</v>
      </c>
      <c r="P52" s="14">
        <v>0</v>
      </c>
      <c r="Q52">
        <f t="shared" si="27"/>
        <v>0.48</v>
      </c>
      <c r="R52">
        <f t="shared" si="28"/>
        <v>5.29</v>
      </c>
      <c r="S52" s="14">
        <v>476</v>
      </c>
      <c r="T52" s="14">
        <v>0</v>
      </c>
      <c r="U52" s="14">
        <v>2</v>
      </c>
      <c r="V52" s="14">
        <v>18</v>
      </c>
      <c r="W52" s="14">
        <v>18</v>
      </c>
      <c r="X52" s="14">
        <v>2</v>
      </c>
    </row>
    <row r="53" spans="1:24" ht="15" x14ac:dyDescent="0.25">
      <c r="A53" s="18"/>
      <c r="B53" s="10" t="s">
        <v>130</v>
      </c>
      <c r="C53" s="10" t="s">
        <v>31</v>
      </c>
      <c r="D53" s="11">
        <v>3</v>
      </c>
      <c r="E53" s="20" t="s">
        <v>147</v>
      </c>
      <c r="F53" s="13">
        <v>29911</v>
      </c>
      <c r="G53" s="10" t="s">
        <v>79</v>
      </c>
      <c r="H53" s="10" t="s">
        <v>148</v>
      </c>
      <c r="I53" s="14">
        <v>5</v>
      </c>
      <c r="J53" s="14">
        <v>212</v>
      </c>
      <c r="K53" s="14">
        <v>2</v>
      </c>
      <c r="L53">
        <f t="shared" si="25"/>
        <v>0.4</v>
      </c>
      <c r="M53">
        <f t="shared" si="26"/>
        <v>4.42</v>
      </c>
      <c r="N53" s="14">
        <v>17</v>
      </c>
      <c r="O53" s="14">
        <v>198</v>
      </c>
      <c r="P53" s="14">
        <v>0</v>
      </c>
      <c r="Q53">
        <f t="shared" si="27"/>
        <v>0.38</v>
      </c>
      <c r="R53">
        <f t="shared" si="28"/>
        <v>4.13</v>
      </c>
      <c r="S53" s="14">
        <v>410</v>
      </c>
      <c r="T53" s="14">
        <v>2</v>
      </c>
      <c r="U53" s="14">
        <v>3</v>
      </c>
      <c r="V53" s="14">
        <v>13</v>
      </c>
      <c r="W53" s="14">
        <v>23</v>
      </c>
      <c r="X53" s="14">
        <v>3</v>
      </c>
    </row>
    <row r="54" spans="1:24" ht="15" x14ac:dyDescent="0.25">
      <c r="A54" s="10" t="s">
        <v>29</v>
      </c>
      <c r="B54" s="10" t="s">
        <v>130</v>
      </c>
      <c r="C54" s="10" t="s">
        <v>31</v>
      </c>
      <c r="D54" s="11">
        <v>4</v>
      </c>
      <c r="E54" s="21" t="s">
        <v>149</v>
      </c>
      <c r="F54" s="13">
        <v>29412</v>
      </c>
      <c r="G54" s="10" t="s">
        <v>33</v>
      </c>
      <c r="H54" s="10" t="s">
        <v>150</v>
      </c>
      <c r="I54" s="14">
        <v>2</v>
      </c>
      <c r="J54" s="14">
        <v>158</v>
      </c>
      <c r="K54" s="14">
        <v>0</v>
      </c>
      <c r="L54">
        <f t="shared" si="25"/>
        <v>0.3</v>
      </c>
      <c r="M54">
        <f t="shared" si="26"/>
        <v>3.29</v>
      </c>
      <c r="N54" s="14">
        <v>19</v>
      </c>
      <c r="O54" s="14">
        <v>239</v>
      </c>
      <c r="P54" s="14">
        <v>1</v>
      </c>
      <c r="Q54">
        <f t="shared" si="27"/>
        <v>0.45</v>
      </c>
      <c r="R54">
        <f t="shared" si="28"/>
        <v>4.9800000000000004</v>
      </c>
      <c r="S54" s="14">
        <v>397</v>
      </c>
      <c r="T54" s="14">
        <v>1</v>
      </c>
      <c r="U54" s="14">
        <v>4</v>
      </c>
      <c r="V54" s="14">
        <v>16</v>
      </c>
      <c r="W54" s="14">
        <v>10</v>
      </c>
      <c r="X54" s="14">
        <v>4</v>
      </c>
    </row>
    <row r="55" spans="1:24" ht="15" x14ac:dyDescent="0.25">
      <c r="A55" s="10" t="s">
        <v>53</v>
      </c>
      <c r="B55" s="10" t="s">
        <v>130</v>
      </c>
      <c r="C55" s="10" t="s">
        <v>31</v>
      </c>
      <c r="D55" s="11">
        <v>5</v>
      </c>
      <c r="E55" s="21" t="s">
        <v>151</v>
      </c>
      <c r="F55" s="13">
        <v>28856</v>
      </c>
      <c r="G55" s="10" t="s">
        <v>152</v>
      </c>
      <c r="H55" s="10" t="s">
        <v>153</v>
      </c>
      <c r="I55" s="14">
        <v>3</v>
      </c>
      <c r="J55" s="14">
        <v>183</v>
      </c>
      <c r="K55" s="14">
        <v>2</v>
      </c>
      <c r="L55">
        <f t="shared" si="25"/>
        <v>0.35</v>
      </c>
      <c r="M55">
        <f t="shared" si="26"/>
        <v>3.81</v>
      </c>
      <c r="N55" s="14">
        <v>17</v>
      </c>
      <c r="O55" s="14">
        <v>187</v>
      </c>
      <c r="P55" s="14">
        <v>0</v>
      </c>
      <c r="Q55">
        <f t="shared" si="27"/>
        <v>0.35</v>
      </c>
      <c r="R55">
        <f t="shared" si="28"/>
        <v>3.9</v>
      </c>
      <c r="S55" s="14">
        <v>370</v>
      </c>
      <c r="T55" s="14">
        <v>2</v>
      </c>
      <c r="U55" s="14">
        <v>5</v>
      </c>
      <c r="V55" s="18"/>
      <c r="W55" s="18"/>
      <c r="X55" s="18"/>
    </row>
    <row r="56" spans="1:24" ht="15" x14ac:dyDescent="0.25">
      <c r="A56" s="18"/>
      <c r="B56" s="10" t="s">
        <v>130</v>
      </c>
      <c r="C56" s="10" t="s">
        <v>31</v>
      </c>
      <c r="D56" s="11">
        <v>6</v>
      </c>
      <c r="E56" s="21" t="s">
        <v>154</v>
      </c>
      <c r="F56" s="13">
        <v>28856</v>
      </c>
      <c r="G56" s="10" t="s">
        <v>43</v>
      </c>
      <c r="H56" s="10" t="s">
        <v>44</v>
      </c>
      <c r="I56" s="14">
        <v>4</v>
      </c>
      <c r="J56" s="14">
        <v>125</v>
      </c>
      <c r="K56" s="14">
        <v>0</v>
      </c>
      <c r="L56">
        <f t="shared" si="25"/>
        <v>0.24</v>
      </c>
      <c r="M56">
        <f t="shared" si="26"/>
        <v>2.6</v>
      </c>
      <c r="N56" s="14">
        <v>19</v>
      </c>
      <c r="O56" s="14">
        <v>185</v>
      </c>
      <c r="P56" s="14">
        <v>0</v>
      </c>
      <c r="Q56">
        <f t="shared" si="27"/>
        <v>0.35</v>
      </c>
      <c r="R56">
        <f t="shared" si="28"/>
        <v>3.85</v>
      </c>
      <c r="S56" s="14">
        <v>310</v>
      </c>
      <c r="T56" s="14">
        <v>0</v>
      </c>
      <c r="U56" s="14">
        <v>6</v>
      </c>
      <c r="V56" s="18"/>
      <c r="W56" s="18"/>
      <c r="X56" s="18"/>
    </row>
    <row r="57" spans="1:24" ht="51" x14ac:dyDescent="0.2">
      <c r="A57" s="5" t="s">
        <v>4</v>
      </c>
      <c r="B57" s="5" t="s">
        <v>5</v>
      </c>
      <c r="C57" s="5" t="s">
        <v>6</v>
      </c>
      <c r="D57" s="5" t="s">
        <v>7</v>
      </c>
      <c r="E57" s="5" t="s">
        <v>8</v>
      </c>
      <c r="F57" s="5" t="s">
        <v>9</v>
      </c>
      <c r="G57" s="5" t="s">
        <v>10</v>
      </c>
      <c r="H57" s="5" t="s">
        <v>11</v>
      </c>
      <c r="I57" s="5" t="s">
        <v>12</v>
      </c>
      <c r="J57" s="5" t="s">
        <v>13</v>
      </c>
      <c r="K57" s="5" t="s">
        <v>14</v>
      </c>
      <c r="L57" s="6" t="s">
        <v>15</v>
      </c>
      <c r="M57" s="6" t="s">
        <v>16</v>
      </c>
      <c r="N57" s="5" t="s">
        <v>17</v>
      </c>
      <c r="O57" s="5" t="s">
        <v>18</v>
      </c>
      <c r="P57" s="5" t="s">
        <v>19</v>
      </c>
      <c r="Q57" s="6" t="s">
        <v>15</v>
      </c>
      <c r="R57" s="6" t="s">
        <v>16</v>
      </c>
      <c r="S57" s="6" t="s">
        <v>20</v>
      </c>
      <c r="T57" s="6" t="s">
        <v>21</v>
      </c>
      <c r="U57" s="6" t="s">
        <v>22</v>
      </c>
      <c r="V57" s="6" t="s">
        <v>23</v>
      </c>
      <c r="W57" s="6" t="s">
        <v>24</v>
      </c>
      <c r="X57" s="6" t="s">
        <v>25</v>
      </c>
    </row>
    <row r="58" spans="1:24" ht="15" x14ac:dyDescent="0.25">
      <c r="A58" s="10" t="s">
        <v>89</v>
      </c>
      <c r="B58" s="10" t="s">
        <v>130</v>
      </c>
      <c r="C58" s="10" t="s">
        <v>62</v>
      </c>
      <c r="D58" s="11">
        <v>1</v>
      </c>
      <c r="E58" s="12" t="s">
        <v>155</v>
      </c>
      <c r="F58" s="13">
        <v>31413</v>
      </c>
      <c r="G58" s="10" t="s">
        <v>87</v>
      </c>
      <c r="H58" s="10" t="s">
        <v>156</v>
      </c>
      <c r="I58" s="14">
        <v>13</v>
      </c>
      <c r="J58" s="14">
        <v>328</v>
      </c>
      <c r="K58" s="14">
        <v>4</v>
      </c>
      <c r="L58">
        <f t="shared" ref="L58:L74" si="29">ROUND(J58/528,2)</f>
        <v>0.62</v>
      </c>
      <c r="M58">
        <f t="shared" ref="M58:M74" si="30">ROUND(J58/48,2)</f>
        <v>6.83</v>
      </c>
      <c r="N58" s="14">
        <v>6</v>
      </c>
      <c r="O58" s="14">
        <v>350</v>
      </c>
      <c r="P58" s="14">
        <v>3</v>
      </c>
      <c r="Q58">
        <f t="shared" ref="Q58:Q74" si="31">ROUND(O58/528,2)</f>
        <v>0.66</v>
      </c>
      <c r="R58">
        <f t="shared" ref="R58:R74" si="32">ROUND(O58/48,2)</f>
        <v>7.29</v>
      </c>
      <c r="S58" s="14">
        <v>678</v>
      </c>
      <c r="T58" s="14">
        <v>7</v>
      </c>
      <c r="U58" s="14">
        <v>2</v>
      </c>
      <c r="V58" s="14">
        <v>34</v>
      </c>
      <c r="W58" s="14">
        <v>34</v>
      </c>
      <c r="X58" s="14">
        <v>1</v>
      </c>
    </row>
    <row r="59" spans="1:24" ht="15" x14ac:dyDescent="0.25">
      <c r="A59" s="25">
        <v>16</v>
      </c>
      <c r="B59" s="10" t="s">
        <v>130</v>
      </c>
      <c r="C59" s="10" t="s">
        <v>62</v>
      </c>
      <c r="D59" s="11">
        <v>2</v>
      </c>
      <c r="E59" s="19" t="s">
        <v>157</v>
      </c>
      <c r="F59" s="13">
        <v>29587</v>
      </c>
      <c r="G59" s="10" t="s">
        <v>43</v>
      </c>
      <c r="H59" s="10" t="s">
        <v>44</v>
      </c>
      <c r="I59" s="14">
        <v>11</v>
      </c>
      <c r="J59" s="14">
        <v>335</v>
      </c>
      <c r="K59" s="14">
        <v>2</v>
      </c>
      <c r="L59">
        <f t="shared" si="29"/>
        <v>0.63</v>
      </c>
      <c r="M59">
        <f t="shared" si="30"/>
        <v>6.98</v>
      </c>
      <c r="N59" s="14">
        <v>6</v>
      </c>
      <c r="O59" s="14">
        <v>361</v>
      </c>
      <c r="P59" s="14">
        <v>7</v>
      </c>
      <c r="Q59">
        <f t="shared" si="31"/>
        <v>0.68</v>
      </c>
      <c r="R59">
        <f t="shared" si="32"/>
        <v>7.52</v>
      </c>
      <c r="S59" s="14">
        <v>696</v>
      </c>
      <c r="T59" s="14">
        <v>9</v>
      </c>
      <c r="U59" s="14">
        <v>1</v>
      </c>
      <c r="V59" s="14">
        <v>34</v>
      </c>
      <c r="W59" s="14">
        <v>31</v>
      </c>
      <c r="X59" s="14">
        <v>2</v>
      </c>
    </row>
    <row r="60" spans="1:24" ht="15" x14ac:dyDescent="0.25">
      <c r="A60" s="10" t="s">
        <v>158</v>
      </c>
      <c r="B60" s="10" t="s">
        <v>130</v>
      </c>
      <c r="C60" s="10" t="s">
        <v>62</v>
      </c>
      <c r="D60" s="11">
        <v>3</v>
      </c>
      <c r="E60" s="20" t="s">
        <v>159</v>
      </c>
      <c r="F60" s="13">
        <v>26665</v>
      </c>
      <c r="G60" s="10" t="s">
        <v>43</v>
      </c>
      <c r="H60" s="10" t="s">
        <v>44</v>
      </c>
      <c r="I60" s="14">
        <v>7</v>
      </c>
      <c r="J60" s="14">
        <v>282</v>
      </c>
      <c r="K60" s="14">
        <v>2</v>
      </c>
      <c r="L60">
        <f t="shared" si="29"/>
        <v>0.53</v>
      </c>
      <c r="M60">
        <f t="shared" si="30"/>
        <v>5.88</v>
      </c>
      <c r="N60" s="14">
        <v>6</v>
      </c>
      <c r="O60" s="14">
        <v>307</v>
      </c>
      <c r="P60" s="14">
        <v>3</v>
      </c>
      <c r="Q60">
        <f t="shared" si="31"/>
        <v>0.57999999999999996</v>
      </c>
      <c r="R60">
        <f t="shared" si="32"/>
        <v>6.4</v>
      </c>
      <c r="S60" s="14">
        <v>589</v>
      </c>
      <c r="T60" s="14">
        <v>5</v>
      </c>
      <c r="U60" s="14">
        <v>4</v>
      </c>
      <c r="V60" s="14">
        <v>26</v>
      </c>
      <c r="W60" s="14">
        <v>29</v>
      </c>
      <c r="X60" s="14">
        <v>3</v>
      </c>
    </row>
    <row r="61" spans="1:24" ht="15" x14ac:dyDescent="0.25">
      <c r="A61" s="10" t="s">
        <v>72</v>
      </c>
      <c r="B61" s="10" t="s">
        <v>130</v>
      </c>
      <c r="C61" s="10" t="s">
        <v>62</v>
      </c>
      <c r="D61" s="11">
        <v>4</v>
      </c>
      <c r="E61" s="21" t="s">
        <v>160</v>
      </c>
      <c r="F61" s="13" t="s">
        <v>161</v>
      </c>
      <c r="G61" s="10" t="s">
        <v>38</v>
      </c>
      <c r="H61" s="10" t="s">
        <v>162</v>
      </c>
      <c r="I61" s="14">
        <v>9</v>
      </c>
      <c r="J61" s="14">
        <v>297</v>
      </c>
      <c r="K61" s="14">
        <v>2</v>
      </c>
      <c r="L61">
        <f t="shared" si="29"/>
        <v>0.56000000000000005</v>
      </c>
      <c r="M61">
        <f t="shared" si="30"/>
        <v>6.19</v>
      </c>
      <c r="N61" s="14">
        <v>6</v>
      </c>
      <c r="O61" s="14">
        <v>330</v>
      </c>
      <c r="P61" s="14">
        <v>3</v>
      </c>
      <c r="Q61">
        <f t="shared" si="31"/>
        <v>0.63</v>
      </c>
      <c r="R61">
        <f t="shared" si="32"/>
        <v>6.88</v>
      </c>
      <c r="S61" s="14">
        <v>627</v>
      </c>
      <c r="T61" s="14">
        <v>5</v>
      </c>
      <c r="U61" s="14">
        <v>3</v>
      </c>
      <c r="V61" s="14">
        <v>23</v>
      </c>
      <c r="W61" s="14">
        <v>20</v>
      </c>
      <c r="X61" s="14">
        <v>4</v>
      </c>
    </row>
    <row r="62" spans="1:24" ht="15" x14ac:dyDescent="0.25">
      <c r="A62" s="10" t="s">
        <v>81</v>
      </c>
      <c r="B62" s="10" t="s">
        <v>130</v>
      </c>
      <c r="C62" s="10" t="s">
        <v>62</v>
      </c>
      <c r="D62" s="11">
        <v>5</v>
      </c>
      <c r="E62" s="21" t="s">
        <v>163</v>
      </c>
      <c r="F62" s="13">
        <v>27395</v>
      </c>
      <c r="G62" s="10" t="s">
        <v>33</v>
      </c>
      <c r="H62" s="10" t="s">
        <v>150</v>
      </c>
      <c r="I62" s="14">
        <v>5</v>
      </c>
      <c r="J62" s="14">
        <v>252</v>
      </c>
      <c r="K62" s="14">
        <v>0</v>
      </c>
      <c r="L62">
        <f t="shared" si="29"/>
        <v>0.48</v>
      </c>
      <c r="M62">
        <f t="shared" si="30"/>
        <v>5.25</v>
      </c>
      <c r="N62" s="14">
        <v>6</v>
      </c>
      <c r="O62" s="14">
        <v>300</v>
      </c>
      <c r="P62" s="14">
        <v>0</v>
      </c>
      <c r="Q62">
        <f t="shared" si="31"/>
        <v>0.56999999999999995</v>
      </c>
      <c r="R62">
        <f t="shared" si="32"/>
        <v>6.25</v>
      </c>
      <c r="S62" s="14">
        <v>552</v>
      </c>
      <c r="T62" s="14">
        <v>0</v>
      </c>
      <c r="U62" s="14">
        <v>5</v>
      </c>
      <c r="V62" s="18"/>
      <c r="W62" s="18"/>
      <c r="X62" s="18"/>
    </row>
    <row r="63" spans="1:24" ht="15" x14ac:dyDescent="0.25">
      <c r="A63" s="18"/>
      <c r="B63" s="10" t="s">
        <v>130</v>
      </c>
      <c r="C63" s="10" t="s">
        <v>62</v>
      </c>
      <c r="D63" s="11">
        <v>6</v>
      </c>
      <c r="E63" s="21" t="s">
        <v>164</v>
      </c>
      <c r="F63" s="13" t="s">
        <v>165</v>
      </c>
      <c r="G63" s="10" t="s">
        <v>166</v>
      </c>
      <c r="H63" s="18"/>
      <c r="I63" s="14">
        <v>8</v>
      </c>
      <c r="J63" s="14">
        <v>238</v>
      </c>
      <c r="K63" s="14">
        <v>0</v>
      </c>
      <c r="L63">
        <f t="shared" si="29"/>
        <v>0.45</v>
      </c>
      <c r="M63">
        <f t="shared" si="30"/>
        <v>4.96</v>
      </c>
      <c r="N63" s="14">
        <v>7</v>
      </c>
      <c r="O63" s="14">
        <v>297</v>
      </c>
      <c r="P63" s="14">
        <v>1</v>
      </c>
      <c r="Q63">
        <f t="shared" si="31"/>
        <v>0.56000000000000005</v>
      </c>
      <c r="R63">
        <f t="shared" si="32"/>
        <v>6.19</v>
      </c>
      <c r="S63" s="14">
        <v>535</v>
      </c>
      <c r="T63" s="14">
        <v>1</v>
      </c>
      <c r="U63" s="14">
        <v>6</v>
      </c>
      <c r="V63" s="18"/>
      <c r="W63" s="18"/>
      <c r="X63" s="18"/>
    </row>
    <row r="64" spans="1:24" ht="15" x14ac:dyDescent="0.25">
      <c r="A64" s="18"/>
      <c r="B64" s="10" t="s">
        <v>130</v>
      </c>
      <c r="C64" s="10" t="s">
        <v>62</v>
      </c>
      <c r="D64" s="11">
        <v>7</v>
      </c>
      <c r="E64" s="21" t="s">
        <v>167</v>
      </c>
      <c r="F64" s="13">
        <v>28662</v>
      </c>
      <c r="G64" s="10" t="s">
        <v>168</v>
      </c>
      <c r="H64" s="10" t="s">
        <v>169</v>
      </c>
      <c r="I64" s="14">
        <v>14</v>
      </c>
      <c r="J64" s="14">
        <v>250</v>
      </c>
      <c r="K64" s="14">
        <v>1</v>
      </c>
      <c r="L64">
        <f t="shared" si="29"/>
        <v>0.47</v>
      </c>
      <c r="M64">
        <f t="shared" si="30"/>
        <v>5.21</v>
      </c>
      <c r="N64" s="14">
        <v>7</v>
      </c>
      <c r="O64" s="14">
        <v>266</v>
      </c>
      <c r="P64" s="14">
        <v>2</v>
      </c>
      <c r="Q64">
        <f t="shared" si="31"/>
        <v>0.5</v>
      </c>
      <c r="R64">
        <f t="shared" si="32"/>
        <v>5.54</v>
      </c>
      <c r="S64" s="14">
        <v>516</v>
      </c>
      <c r="T64" s="14">
        <v>3</v>
      </c>
      <c r="U64" s="14">
        <v>7</v>
      </c>
      <c r="V64" s="18"/>
      <c r="W64" s="18"/>
      <c r="X64" s="18"/>
    </row>
    <row r="65" spans="1:24" ht="15" x14ac:dyDescent="0.25">
      <c r="A65" s="18"/>
      <c r="B65" s="10" t="s">
        <v>130</v>
      </c>
      <c r="C65" s="10" t="s">
        <v>62</v>
      </c>
      <c r="D65" s="11">
        <v>8</v>
      </c>
      <c r="E65" s="21" t="s">
        <v>170</v>
      </c>
      <c r="F65" s="13">
        <v>28635</v>
      </c>
      <c r="G65" s="10" t="s">
        <v>50</v>
      </c>
      <c r="H65" s="10" t="s">
        <v>51</v>
      </c>
      <c r="I65" s="14">
        <v>17</v>
      </c>
      <c r="J65" s="14">
        <v>246</v>
      </c>
      <c r="K65" s="18"/>
      <c r="L65">
        <f t="shared" si="29"/>
        <v>0.47</v>
      </c>
      <c r="M65">
        <f t="shared" si="30"/>
        <v>5.13</v>
      </c>
      <c r="N65" s="14">
        <v>7</v>
      </c>
      <c r="O65" s="14">
        <v>269</v>
      </c>
      <c r="P65" s="14">
        <v>2</v>
      </c>
      <c r="Q65">
        <f t="shared" si="31"/>
        <v>0.51</v>
      </c>
      <c r="R65">
        <f t="shared" si="32"/>
        <v>5.6</v>
      </c>
      <c r="S65" s="14">
        <v>515</v>
      </c>
      <c r="T65" s="14">
        <v>2</v>
      </c>
      <c r="U65" s="14">
        <v>8</v>
      </c>
      <c r="V65" s="18"/>
      <c r="W65" s="18"/>
      <c r="X65" s="18"/>
    </row>
    <row r="66" spans="1:24" ht="15" x14ac:dyDescent="0.25">
      <c r="A66" s="10" t="s">
        <v>171</v>
      </c>
      <c r="B66" s="10" t="s">
        <v>130</v>
      </c>
      <c r="C66" s="10" t="s">
        <v>62</v>
      </c>
      <c r="D66" s="11">
        <v>9</v>
      </c>
      <c r="E66" s="21" t="s">
        <v>172</v>
      </c>
      <c r="F66" s="13">
        <v>29952</v>
      </c>
      <c r="G66" s="10" t="s">
        <v>43</v>
      </c>
      <c r="H66" s="10" t="s">
        <v>173</v>
      </c>
      <c r="I66" s="14">
        <v>8</v>
      </c>
      <c r="J66" s="14">
        <v>224</v>
      </c>
      <c r="K66" s="14">
        <v>2</v>
      </c>
      <c r="L66">
        <f t="shared" si="29"/>
        <v>0.42</v>
      </c>
      <c r="M66">
        <f t="shared" si="30"/>
        <v>4.67</v>
      </c>
      <c r="N66" s="14">
        <v>7</v>
      </c>
      <c r="O66" s="14">
        <v>289</v>
      </c>
      <c r="P66" s="14">
        <v>3</v>
      </c>
      <c r="Q66">
        <f t="shared" si="31"/>
        <v>0.55000000000000004</v>
      </c>
      <c r="R66">
        <f t="shared" si="32"/>
        <v>6.02</v>
      </c>
      <c r="S66" s="14">
        <v>513</v>
      </c>
      <c r="T66" s="14">
        <v>5</v>
      </c>
      <c r="U66" s="14">
        <v>9</v>
      </c>
      <c r="V66" s="18"/>
      <c r="W66" s="18"/>
      <c r="X66" s="18"/>
    </row>
    <row r="67" spans="1:24" ht="15" x14ac:dyDescent="0.25">
      <c r="A67" s="18"/>
      <c r="B67" s="10" t="s">
        <v>130</v>
      </c>
      <c r="C67" s="10" t="s">
        <v>62</v>
      </c>
      <c r="D67" s="11">
        <v>10</v>
      </c>
      <c r="E67" s="21" t="s">
        <v>174</v>
      </c>
      <c r="F67" s="13" t="s">
        <v>175</v>
      </c>
      <c r="G67" s="10" t="s">
        <v>38</v>
      </c>
      <c r="H67" s="10" t="s">
        <v>176</v>
      </c>
      <c r="I67" s="14">
        <v>20</v>
      </c>
      <c r="J67" s="14">
        <v>220</v>
      </c>
      <c r="K67" s="14">
        <v>0</v>
      </c>
      <c r="L67">
        <f t="shared" si="29"/>
        <v>0.42</v>
      </c>
      <c r="M67">
        <f t="shared" si="30"/>
        <v>4.58</v>
      </c>
      <c r="N67" s="14">
        <v>8</v>
      </c>
      <c r="O67" s="14">
        <v>290</v>
      </c>
      <c r="P67" s="14">
        <v>2</v>
      </c>
      <c r="Q67">
        <f t="shared" si="31"/>
        <v>0.55000000000000004</v>
      </c>
      <c r="R67">
        <f t="shared" si="32"/>
        <v>6.04</v>
      </c>
      <c r="S67" s="14">
        <v>510</v>
      </c>
      <c r="T67" s="14">
        <v>2</v>
      </c>
      <c r="U67" s="14">
        <v>10</v>
      </c>
      <c r="V67" s="18"/>
      <c r="W67" s="18"/>
      <c r="X67" s="18"/>
    </row>
    <row r="68" spans="1:24" ht="15" x14ac:dyDescent="0.25">
      <c r="A68" s="18"/>
      <c r="B68" s="10" t="s">
        <v>130</v>
      </c>
      <c r="C68" s="10" t="s">
        <v>62</v>
      </c>
      <c r="D68" s="11">
        <v>11</v>
      </c>
      <c r="E68" s="21" t="s">
        <v>177</v>
      </c>
      <c r="F68" s="13" t="s">
        <v>178</v>
      </c>
      <c r="G68" s="10" t="s">
        <v>87</v>
      </c>
      <c r="H68" s="10" t="s">
        <v>179</v>
      </c>
      <c r="I68" s="14">
        <v>10</v>
      </c>
      <c r="J68" s="14">
        <v>222</v>
      </c>
      <c r="K68" s="14">
        <v>1</v>
      </c>
      <c r="L68">
        <f t="shared" si="29"/>
        <v>0.42</v>
      </c>
      <c r="M68">
        <f t="shared" si="30"/>
        <v>4.63</v>
      </c>
      <c r="N68" s="14">
        <v>8</v>
      </c>
      <c r="O68" s="14">
        <v>257</v>
      </c>
      <c r="P68" s="14">
        <v>2</v>
      </c>
      <c r="Q68">
        <f t="shared" si="31"/>
        <v>0.49</v>
      </c>
      <c r="R68">
        <f t="shared" si="32"/>
        <v>5.35</v>
      </c>
      <c r="S68" s="14">
        <v>479</v>
      </c>
      <c r="T68" s="14">
        <v>3</v>
      </c>
      <c r="U68" s="14">
        <v>11</v>
      </c>
      <c r="V68" s="18"/>
      <c r="W68" s="18"/>
      <c r="X68" s="18"/>
    </row>
    <row r="69" spans="1:24" ht="15" x14ac:dyDescent="0.25">
      <c r="A69" s="18"/>
      <c r="B69" s="10" t="s">
        <v>130</v>
      </c>
      <c r="C69" s="10" t="s">
        <v>62</v>
      </c>
      <c r="D69" s="11">
        <v>12</v>
      </c>
      <c r="E69" s="21" t="s">
        <v>180</v>
      </c>
      <c r="F69" s="13">
        <v>25934</v>
      </c>
      <c r="G69" s="10" t="s">
        <v>181</v>
      </c>
      <c r="H69" s="18"/>
      <c r="I69" s="14">
        <v>23</v>
      </c>
      <c r="J69" s="14">
        <v>198</v>
      </c>
      <c r="K69" s="14">
        <v>0</v>
      </c>
      <c r="L69">
        <f t="shared" si="29"/>
        <v>0.38</v>
      </c>
      <c r="M69">
        <f t="shared" si="30"/>
        <v>4.13</v>
      </c>
      <c r="N69" s="14">
        <v>8</v>
      </c>
      <c r="O69" s="14">
        <v>272</v>
      </c>
      <c r="P69" s="14">
        <v>1</v>
      </c>
      <c r="Q69">
        <f t="shared" si="31"/>
        <v>0.52</v>
      </c>
      <c r="R69">
        <f t="shared" si="32"/>
        <v>5.67</v>
      </c>
      <c r="S69" s="14">
        <v>470</v>
      </c>
      <c r="T69" s="14">
        <v>1</v>
      </c>
      <c r="U69" s="14">
        <v>12</v>
      </c>
      <c r="V69" s="18"/>
      <c r="W69" s="18"/>
      <c r="X69" s="18"/>
    </row>
    <row r="70" spans="1:24" ht="15" x14ac:dyDescent="0.25">
      <c r="A70" s="10" t="s">
        <v>182</v>
      </c>
      <c r="B70" s="10" t="s">
        <v>130</v>
      </c>
      <c r="C70" s="10" t="s">
        <v>62</v>
      </c>
      <c r="D70" s="11">
        <v>13</v>
      </c>
      <c r="E70" s="21" t="s">
        <v>183</v>
      </c>
      <c r="F70" s="13">
        <v>28491</v>
      </c>
      <c r="G70" s="10" t="s">
        <v>133</v>
      </c>
      <c r="H70" s="10" t="s">
        <v>44</v>
      </c>
      <c r="I70" s="14">
        <v>9</v>
      </c>
      <c r="J70" s="14">
        <v>196</v>
      </c>
      <c r="K70" s="14">
        <v>0</v>
      </c>
      <c r="L70">
        <f t="shared" si="29"/>
        <v>0.37</v>
      </c>
      <c r="M70">
        <f t="shared" si="30"/>
        <v>4.08</v>
      </c>
      <c r="N70" s="14">
        <v>8</v>
      </c>
      <c r="O70" s="14">
        <v>212</v>
      </c>
      <c r="P70" s="14">
        <v>1</v>
      </c>
      <c r="Q70">
        <f t="shared" si="31"/>
        <v>0.4</v>
      </c>
      <c r="R70">
        <f t="shared" si="32"/>
        <v>4.42</v>
      </c>
      <c r="S70" s="14">
        <v>408</v>
      </c>
      <c r="T70" s="14">
        <v>1</v>
      </c>
      <c r="U70" s="14">
        <v>13</v>
      </c>
      <c r="V70" s="18"/>
      <c r="W70" s="18"/>
      <c r="X70" s="18"/>
    </row>
    <row r="71" spans="1:24" ht="15" x14ac:dyDescent="0.25">
      <c r="A71" s="10" t="s">
        <v>101</v>
      </c>
      <c r="B71" s="10" t="s">
        <v>130</v>
      </c>
      <c r="C71" s="10" t="s">
        <v>62</v>
      </c>
      <c r="D71" s="11">
        <v>14</v>
      </c>
      <c r="E71" s="21" t="s">
        <v>184</v>
      </c>
      <c r="F71" s="13">
        <v>33604</v>
      </c>
      <c r="G71" s="10" t="s">
        <v>185</v>
      </c>
      <c r="H71" s="10" t="s">
        <v>44</v>
      </c>
      <c r="I71" s="14">
        <v>10</v>
      </c>
      <c r="J71" s="14">
        <v>171</v>
      </c>
      <c r="K71" s="14">
        <v>0</v>
      </c>
      <c r="L71">
        <f t="shared" si="29"/>
        <v>0.32</v>
      </c>
      <c r="M71">
        <f t="shared" si="30"/>
        <v>3.56</v>
      </c>
      <c r="N71" s="14">
        <v>9</v>
      </c>
      <c r="O71" s="14">
        <v>232</v>
      </c>
      <c r="P71" s="14">
        <v>1</v>
      </c>
      <c r="Q71">
        <f t="shared" si="31"/>
        <v>0.44</v>
      </c>
      <c r="R71">
        <f t="shared" si="32"/>
        <v>4.83</v>
      </c>
      <c r="S71" s="14">
        <v>403</v>
      </c>
      <c r="T71" s="14">
        <v>1</v>
      </c>
      <c r="U71" s="14">
        <v>14</v>
      </c>
      <c r="V71" s="18"/>
      <c r="W71" s="18"/>
      <c r="X71" s="18"/>
    </row>
    <row r="72" spans="1:24" ht="15" x14ac:dyDescent="0.25">
      <c r="A72" s="18"/>
      <c r="B72" s="10" t="s">
        <v>130</v>
      </c>
      <c r="C72" s="10" t="s">
        <v>62</v>
      </c>
      <c r="D72" s="11">
        <v>15</v>
      </c>
      <c r="E72" s="21" t="s">
        <v>186</v>
      </c>
      <c r="F72" s="13">
        <v>25934</v>
      </c>
      <c r="G72" s="10" t="s">
        <v>111</v>
      </c>
      <c r="H72" s="10" t="s">
        <v>187</v>
      </c>
      <c r="I72" s="14">
        <v>19</v>
      </c>
      <c r="J72" s="14">
        <v>140</v>
      </c>
      <c r="K72" s="14">
        <v>0</v>
      </c>
      <c r="L72">
        <f t="shared" si="29"/>
        <v>0.27</v>
      </c>
      <c r="M72">
        <f t="shared" si="30"/>
        <v>2.92</v>
      </c>
      <c r="N72" s="14">
        <v>9</v>
      </c>
      <c r="O72" s="14">
        <v>185</v>
      </c>
      <c r="P72" s="14">
        <v>0</v>
      </c>
      <c r="Q72">
        <f t="shared" si="31"/>
        <v>0.35</v>
      </c>
      <c r="R72">
        <f t="shared" si="32"/>
        <v>3.85</v>
      </c>
      <c r="S72" s="14">
        <v>325</v>
      </c>
      <c r="T72" s="14">
        <v>0</v>
      </c>
      <c r="U72" s="14">
        <v>15</v>
      </c>
      <c r="V72" s="18"/>
      <c r="W72" s="18"/>
      <c r="X72" s="18"/>
    </row>
    <row r="73" spans="1:24" ht="15" x14ac:dyDescent="0.25">
      <c r="A73" s="18"/>
      <c r="B73" s="10" t="s">
        <v>130</v>
      </c>
      <c r="C73" s="10" t="s">
        <v>62</v>
      </c>
      <c r="D73" s="11">
        <v>16</v>
      </c>
      <c r="E73" s="21" t="s">
        <v>188</v>
      </c>
      <c r="F73" s="13">
        <v>36161</v>
      </c>
      <c r="G73" s="10" t="s">
        <v>33</v>
      </c>
      <c r="H73" s="18"/>
      <c r="I73" s="14">
        <v>21</v>
      </c>
      <c r="J73" s="14">
        <v>123</v>
      </c>
      <c r="K73" s="14">
        <v>2</v>
      </c>
      <c r="L73">
        <f t="shared" si="29"/>
        <v>0.23</v>
      </c>
      <c r="M73">
        <f t="shared" si="30"/>
        <v>2.56</v>
      </c>
      <c r="N73" s="14">
        <v>9</v>
      </c>
      <c r="O73" s="14">
        <v>144</v>
      </c>
      <c r="P73" s="14">
        <v>1</v>
      </c>
      <c r="Q73">
        <f t="shared" si="31"/>
        <v>0.27</v>
      </c>
      <c r="R73">
        <f t="shared" si="32"/>
        <v>3</v>
      </c>
      <c r="S73" s="14">
        <v>267</v>
      </c>
      <c r="T73" s="14">
        <v>3</v>
      </c>
      <c r="U73" s="14">
        <v>16</v>
      </c>
      <c r="V73" s="18"/>
      <c r="W73" s="18"/>
      <c r="X73" s="18"/>
    </row>
    <row r="74" spans="1:24" ht="15" x14ac:dyDescent="0.25">
      <c r="A74" s="10" t="s">
        <v>189</v>
      </c>
      <c r="B74" s="10" t="s">
        <v>130</v>
      </c>
      <c r="C74" s="10" t="s">
        <v>62</v>
      </c>
      <c r="D74" s="11">
        <v>17</v>
      </c>
      <c r="E74" s="21" t="s">
        <v>190</v>
      </c>
      <c r="F74" s="13">
        <v>30986</v>
      </c>
      <c r="G74" s="10" t="s">
        <v>191</v>
      </c>
      <c r="H74" s="18"/>
      <c r="I74" s="14">
        <v>6</v>
      </c>
      <c r="J74" s="14">
        <v>90</v>
      </c>
      <c r="K74" s="14">
        <v>0</v>
      </c>
      <c r="L74">
        <f t="shared" si="29"/>
        <v>0.17</v>
      </c>
      <c r="M74">
        <f t="shared" si="30"/>
        <v>1.88</v>
      </c>
      <c r="N74" s="14">
        <v>9</v>
      </c>
      <c r="O74" s="14">
        <v>144</v>
      </c>
      <c r="P74" s="14">
        <v>1</v>
      </c>
      <c r="Q74">
        <f t="shared" si="31"/>
        <v>0.27</v>
      </c>
      <c r="R74">
        <f t="shared" si="32"/>
        <v>3</v>
      </c>
      <c r="S74" s="14">
        <v>234</v>
      </c>
      <c r="T74" s="14">
        <v>1</v>
      </c>
      <c r="U74" s="14">
        <v>17</v>
      </c>
      <c r="V74" s="18"/>
      <c r="W74" s="18"/>
      <c r="X74" s="18"/>
    </row>
    <row r="75" spans="1:24" ht="51" x14ac:dyDescent="0.2">
      <c r="A75" s="5" t="s">
        <v>4</v>
      </c>
      <c r="B75" s="5" t="s">
        <v>5</v>
      </c>
      <c r="C75" s="5" t="s">
        <v>6</v>
      </c>
      <c r="D75" s="5" t="s">
        <v>7</v>
      </c>
      <c r="E75" s="5" t="s">
        <v>8</v>
      </c>
      <c r="F75" s="5" t="s">
        <v>9</v>
      </c>
      <c r="G75" s="5" t="s">
        <v>10</v>
      </c>
      <c r="H75" s="5" t="s">
        <v>11</v>
      </c>
      <c r="I75" s="5" t="s">
        <v>12</v>
      </c>
      <c r="J75" s="5" t="s">
        <v>13</v>
      </c>
      <c r="K75" s="5" t="s">
        <v>14</v>
      </c>
      <c r="L75" s="6" t="s">
        <v>15</v>
      </c>
      <c r="M75" s="6" t="s">
        <v>16</v>
      </c>
      <c r="N75" s="5" t="s">
        <v>17</v>
      </c>
      <c r="O75" s="5" t="s">
        <v>18</v>
      </c>
      <c r="P75" s="5" t="s">
        <v>19</v>
      </c>
      <c r="Q75" s="6" t="s">
        <v>15</v>
      </c>
      <c r="R75" s="6" t="s">
        <v>16</v>
      </c>
      <c r="S75" s="6" t="s">
        <v>20</v>
      </c>
      <c r="T75" s="6" t="s">
        <v>21</v>
      </c>
      <c r="U75" s="6" t="s">
        <v>22</v>
      </c>
      <c r="V75" s="6" t="s">
        <v>23</v>
      </c>
      <c r="W75" s="6" t="s">
        <v>24</v>
      </c>
      <c r="X75" s="6" t="s">
        <v>25</v>
      </c>
    </row>
    <row r="76" spans="1:24" ht="15" x14ac:dyDescent="0.25">
      <c r="A76" s="10" t="s">
        <v>41</v>
      </c>
      <c r="B76" s="10" t="s">
        <v>192</v>
      </c>
      <c r="C76" s="10" t="s">
        <v>31</v>
      </c>
      <c r="D76" s="11">
        <v>1</v>
      </c>
      <c r="E76" s="21" t="s">
        <v>193</v>
      </c>
      <c r="F76" s="13">
        <v>32509</v>
      </c>
      <c r="G76" s="10" t="s">
        <v>194</v>
      </c>
      <c r="H76" s="10" t="s">
        <v>150</v>
      </c>
      <c r="I76" s="14">
        <v>3</v>
      </c>
      <c r="J76" s="14">
        <v>115</v>
      </c>
      <c r="K76" s="14">
        <v>0</v>
      </c>
      <c r="L76">
        <f>ROUND(J76/528,2)</f>
        <v>0.22</v>
      </c>
      <c r="M76">
        <f>ROUND(J76/48,2)</f>
        <v>2.4</v>
      </c>
      <c r="N76" s="14">
        <v>19</v>
      </c>
      <c r="O76" s="14">
        <v>182</v>
      </c>
      <c r="P76" s="14">
        <v>0</v>
      </c>
      <c r="Q76">
        <f>ROUND(O76/528,2)</f>
        <v>0.34</v>
      </c>
      <c r="R76">
        <f>ROUND(O76/48,2)</f>
        <v>3.79</v>
      </c>
      <c r="S76" s="14">
        <v>297</v>
      </c>
      <c r="T76" s="14">
        <v>0</v>
      </c>
      <c r="U76" s="14">
        <v>1</v>
      </c>
    </row>
    <row r="77" spans="1:24" ht="51" x14ac:dyDescent="0.2">
      <c r="A77" s="5" t="s">
        <v>4</v>
      </c>
      <c r="B77" s="5" t="s">
        <v>5</v>
      </c>
      <c r="C77" s="5" t="s">
        <v>6</v>
      </c>
      <c r="D77" s="5" t="s">
        <v>7</v>
      </c>
      <c r="E77" s="5" t="s">
        <v>8</v>
      </c>
      <c r="F77" s="5" t="s">
        <v>9</v>
      </c>
      <c r="G77" s="5" t="s">
        <v>10</v>
      </c>
      <c r="H77" s="5" t="s">
        <v>11</v>
      </c>
      <c r="I77" s="5" t="s">
        <v>12</v>
      </c>
      <c r="J77" s="5" t="s">
        <v>13</v>
      </c>
      <c r="K77" s="5" t="s">
        <v>14</v>
      </c>
      <c r="L77" s="6" t="s">
        <v>15</v>
      </c>
      <c r="M77" s="6" t="s">
        <v>16</v>
      </c>
      <c r="N77" s="5" t="s">
        <v>17</v>
      </c>
      <c r="O77" s="5" t="s">
        <v>18</v>
      </c>
      <c r="P77" s="5" t="s">
        <v>19</v>
      </c>
      <c r="Q77" s="6" t="s">
        <v>15</v>
      </c>
      <c r="R77" s="6" t="s">
        <v>16</v>
      </c>
      <c r="S77" s="6" t="s">
        <v>20</v>
      </c>
      <c r="T77" s="6" t="s">
        <v>21</v>
      </c>
      <c r="U77" s="6" t="s">
        <v>22</v>
      </c>
      <c r="V77" s="6" t="s">
        <v>23</v>
      </c>
      <c r="W77" s="6" t="s">
        <v>24</v>
      </c>
      <c r="X77" s="6" t="s">
        <v>25</v>
      </c>
    </row>
    <row r="78" spans="1:24" ht="15" x14ac:dyDescent="0.25">
      <c r="A78" s="10" t="s">
        <v>189</v>
      </c>
      <c r="B78" s="10" t="s">
        <v>192</v>
      </c>
      <c r="C78" s="10" t="s">
        <v>62</v>
      </c>
      <c r="D78" s="11">
        <v>1</v>
      </c>
      <c r="E78" s="12" t="s">
        <v>195</v>
      </c>
      <c r="F78" s="13">
        <v>25614</v>
      </c>
      <c r="G78" s="10" t="s">
        <v>191</v>
      </c>
      <c r="H78" s="18"/>
      <c r="I78" s="14">
        <v>18</v>
      </c>
      <c r="J78" s="14">
        <v>193</v>
      </c>
      <c r="K78" s="14">
        <v>4</v>
      </c>
      <c r="L78">
        <f t="shared" ref="L78:L86" si="33">ROUND(J78/528,2)</f>
        <v>0.37</v>
      </c>
      <c r="M78">
        <f t="shared" ref="M78:M86" si="34">ROUND(J78/48,2)</f>
        <v>4.0199999999999996</v>
      </c>
      <c r="N78" s="14">
        <v>20</v>
      </c>
      <c r="O78" s="14">
        <v>178</v>
      </c>
      <c r="P78" s="14">
        <v>1</v>
      </c>
      <c r="Q78">
        <f t="shared" ref="Q78:Q86" si="35">ROUND(O78/528,2)</f>
        <v>0.34</v>
      </c>
      <c r="R78">
        <f t="shared" ref="R78:R86" si="36">ROUND(O78/48,2)</f>
        <v>3.71</v>
      </c>
      <c r="S78" s="14">
        <v>371</v>
      </c>
      <c r="T78" s="14">
        <v>5</v>
      </c>
      <c r="U78" s="14">
        <v>3</v>
      </c>
      <c r="V78" s="14">
        <v>21</v>
      </c>
      <c r="W78" s="14">
        <v>15</v>
      </c>
      <c r="X78" s="14">
        <v>1</v>
      </c>
    </row>
    <row r="79" spans="1:24" ht="15" x14ac:dyDescent="0.25">
      <c r="A79" s="10" t="s">
        <v>171</v>
      </c>
      <c r="B79" s="10" t="s">
        <v>192</v>
      </c>
      <c r="C79" s="10" t="s">
        <v>62</v>
      </c>
      <c r="D79" s="11">
        <v>2</v>
      </c>
      <c r="E79" s="19" t="s">
        <v>196</v>
      </c>
      <c r="F79" s="13">
        <v>25934</v>
      </c>
      <c r="G79" s="10" t="s">
        <v>43</v>
      </c>
      <c r="H79" s="10" t="s">
        <v>173</v>
      </c>
      <c r="I79" s="14">
        <v>19</v>
      </c>
      <c r="J79" s="14">
        <v>226</v>
      </c>
      <c r="K79" s="14">
        <v>1</v>
      </c>
      <c r="L79">
        <f t="shared" si="33"/>
        <v>0.43</v>
      </c>
      <c r="M79">
        <f t="shared" si="34"/>
        <v>4.71</v>
      </c>
      <c r="N79" s="14">
        <v>20</v>
      </c>
      <c r="O79" s="14">
        <v>200</v>
      </c>
      <c r="P79" s="14">
        <v>0</v>
      </c>
      <c r="Q79">
        <f t="shared" si="35"/>
        <v>0.38</v>
      </c>
      <c r="R79">
        <f t="shared" si="36"/>
        <v>4.17</v>
      </c>
      <c r="S79" s="14">
        <v>426</v>
      </c>
      <c r="T79" s="14">
        <v>1</v>
      </c>
      <c r="U79" s="14">
        <v>1</v>
      </c>
      <c r="V79" s="14">
        <v>15</v>
      </c>
      <c r="W79" s="14">
        <v>11</v>
      </c>
      <c r="X79" s="14">
        <v>2</v>
      </c>
    </row>
    <row r="80" spans="1:24" ht="15" x14ac:dyDescent="0.25">
      <c r="A80" s="10" t="s">
        <v>85</v>
      </c>
      <c r="B80" s="10" t="s">
        <v>192</v>
      </c>
      <c r="C80" s="10" t="s">
        <v>62</v>
      </c>
      <c r="D80" s="11">
        <v>3</v>
      </c>
      <c r="E80" s="20" t="s">
        <v>197</v>
      </c>
      <c r="F80" s="13">
        <v>26665</v>
      </c>
      <c r="G80" s="10" t="s">
        <v>87</v>
      </c>
      <c r="H80" s="10" t="s">
        <v>150</v>
      </c>
      <c r="I80" s="14">
        <v>20</v>
      </c>
      <c r="J80" s="14">
        <v>171</v>
      </c>
      <c r="K80" s="14">
        <v>0</v>
      </c>
      <c r="L80">
        <f t="shared" si="33"/>
        <v>0.32</v>
      </c>
      <c r="M80">
        <f t="shared" si="34"/>
        <v>3.56</v>
      </c>
      <c r="N80" s="14">
        <v>20</v>
      </c>
      <c r="O80" s="14">
        <v>229</v>
      </c>
      <c r="P80" s="14">
        <v>3</v>
      </c>
      <c r="Q80">
        <f t="shared" si="35"/>
        <v>0.43</v>
      </c>
      <c r="R80">
        <f t="shared" si="36"/>
        <v>4.7699999999999996</v>
      </c>
      <c r="S80" s="14">
        <v>400</v>
      </c>
      <c r="T80" s="14">
        <v>3</v>
      </c>
      <c r="U80" s="14">
        <v>2</v>
      </c>
      <c r="V80" s="14">
        <v>16</v>
      </c>
      <c r="W80" s="14">
        <v>20</v>
      </c>
      <c r="X80" s="14">
        <v>3</v>
      </c>
    </row>
    <row r="81" spans="1:24" ht="15" x14ac:dyDescent="0.25">
      <c r="A81" s="18"/>
      <c r="B81" s="10" t="s">
        <v>192</v>
      </c>
      <c r="C81" s="10" t="s">
        <v>62</v>
      </c>
      <c r="D81" s="11">
        <v>4</v>
      </c>
      <c r="E81" s="21" t="s">
        <v>198</v>
      </c>
      <c r="F81" s="13">
        <v>27760</v>
      </c>
      <c r="G81" s="10" t="s">
        <v>194</v>
      </c>
      <c r="H81" s="10" t="s">
        <v>150</v>
      </c>
      <c r="I81" s="14">
        <v>15</v>
      </c>
      <c r="J81" s="14">
        <v>130</v>
      </c>
      <c r="K81" s="14">
        <v>1</v>
      </c>
      <c r="L81">
        <f t="shared" si="33"/>
        <v>0.25</v>
      </c>
      <c r="M81">
        <f t="shared" si="34"/>
        <v>2.71</v>
      </c>
      <c r="N81" s="14">
        <v>21</v>
      </c>
      <c r="O81" s="14">
        <v>214</v>
      </c>
      <c r="P81" s="14">
        <v>0</v>
      </c>
      <c r="Q81">
        <f t="shared" si="35"/>
        <v>0.41</v>
      </c>
      <c r="R81">
        <f t="shared" si="36"/>
        <v>4.46</v>
      </c>
      <c r="S81" s="14">
        <v>344</v>
      </c>
      <c r="T81" s="14">
        <v>1</v>
      </c>
      <c r="U81" s="14">
        <v>4</v>
      </c>
      <c r="V81" s="14">
        <v>13</v>
      </c>
      <c r="W81" s="14">
        <v>15</v>
      </c>
      <c r="X81" s="14">
        <v>4</v>
      </c>
    </row>
    <row r="82" spans="1:24" ht="15" x14ac:dyDescent="0.25">
      <c r="A82" s="18"/>
      <c r="B82" s="10" t="s">
        <v>192</v>
      </c>
      <c r="C82" s="10" t="s">
        <v>62</v>
      </c>
      <c r="D82" s="11">
        <v>5</v>
      </c>
      <c r="E82" s="21" t="s">
        <v>199</v>
      </c>
      <c r="F82" s="13">
        <v>31413</v>
      </c>
      <c r="G82" s="10" t="s">
        <v>181</v>
      </c>
      <c r="H82" s="10" t="s">
        <v>200</v>
      </c>
      <c r="I82" s="14">
        <v>24</v>
      </c>
      <c r="J82" s="14">
        <v>144</v>
      </c>
      <c r="K82" s="14">
        <v>1</v>
      </c>
      <c r="L82">
        <f t="shared" si="33"/>
        <v>0.27</v>
      </c>
      <c r="M82">
        <f t="shared" si="34"/>
        <v>3</v>
      </c>
      <c r="N82" s="14">
        <v>21</v>
      </c>
      <c r="O82" s="14">
        <v>192</v>
      </c>
      <c r="P82" s="14">
        <v>0</v>
      </c>
      <c r="Q82">
        <f t="shared" si="35"/>
        <v>0.36</v>
      </c>
      <c r="R82">
        <f t="shared" si="36"/>
        <v>4</v>
      </c>
      <c r="S82" s="14">
        <f t="shared" ref="S82:T82" si="37">J82+O82</f>
        <v>336</v>
      </c>
      <c r="T82" s="14">
        <f t="shared" si="37"/>
        <v>1</v>
      </c>
      <c r="U82" s="14">
        <v>5</v>
      </c>
      <c r="V82" s="18"/>
      <c r="W82" s="18"/>
      <c r="X82" s="18"/>
    </row>
    <row r="83" spans="1:24" ht="15" x14ac:dyDescent="0.25">
      <c r="A83" s="10" t="s">
        <v>81</v>
      </c>
      <c r="B83" s="10" t="s">
        <v>192</v>
      </c>
      <c r="C83" s="10" t="s">
        <v>62</v>
      </c>
      <c r="D83" s="11">
        <v>6</v>
      </c>
      <c r="E83" s="21" t="s">
        <v>201</v>
      </c>
      <c r="F83" s="13">
        <v>31778</v>
      </c>
      <c r="G83" s="10" t="s">
        <v>33</v>
      </c>
      <c r="H83" s="10" t="s">
        <v>150</v>
      </c>
      <c r="I83" s="14">
        <v>17</v>
      </c>
      <c r="J83" s="14">
        <v>144</v>
      </c>
      <c r="K83" s="18"/>
      <c r="L83">
        <f t="shared" si="33"/>
        <v>0.27</v>
      </c>
      <c r="M83">
        <f t="shared" si="34"/>
        <v>3</v>
      </c>
      <c r="N83" s="14">
        <v>20</v>
      </c>
      <c r="O83" s="14">
        <v>168</v>
      </c>
      <c r="P83" s="14">
        <v>1</v>
      </c>
      <c r="Q83">
        <f t="shared" si="35"/>
        <v>0.32</v>
      </c>
      <c r="R83">
        <f t="shared" si="36"/>
        <v>3.5</v>
      </c>
      <c r="S83" s="14">
        <f t="shared" ref="S83:T83" si="38">J83+O83</f>
        <v>312</v>
      </c>
      <c r="T83" s="14">
        <f t="shared" si="38"/>
        <v>1</v>
      </c>
      <c r="U83" s="14">
        <v>6</v>
      </c>
      <c r="V83" s="18"/>
      <c r="W83" s="18"/>
      <c r="X83" s="18"/>
    </row>
    <row r="84" spans="1:24" ht="15" x14ac:dyDescent="0.25">
      <c r="A84" s="18"/>
      <c r="B84" s="10" t="s">
        <v>192</v>
      </c>
      <c r="C84" s="10" t="s">
        <v>62</v>
      </c>
      <c r="D84" s="11">
        <v>7</v>
      </c>
      <c r="E84" s="21" t="s">
        <v>202</v>
      </c>
      <c r="F84" s="13" t="s">
        <v>145</v>
      </c>
      <c r="G84" s="10" t="s">
        <v>203</v>
      </c>
      <c r="H84" s="10" t="s">
        <v>204</v>
      </c>
      <c r="I84" s="14">
        <v>22</v>
      </c>
      <c r="J84" s="14">
        <v>144</v>
      </c>
      <c r="K84" s="14">
        <v>1</v>
      </c>
      <c r="L84">
        <f t="shared" si="33"/>
        <v>0.27</v>
      </c>
      <c r="M84">
        <f t="shared" si="34"/>
        <v>3</v>
      </c>
      <c r="N84" s="14">
        <v>20</v>
      </c>
      <c r="O84" s="14">
        <v>127</v>
      </c>
      <c r="P84" s="14">
        <v>1</v>
      </c>
      <c r="Q84">
        <f t="shared" si="35"/>
        <v>0.24</v>
      </c>
      <c r="R84">
        <f t="shared" si="36"/>
        <v>2.65</v>
      </c>
      <c r="S84" s="14">
        <f t="shared" ref="S84:T84" si="39">J84+O84</f>
        <v>271</v>
      </c>
      <c r="T84" s="14">
        <f t="shared" si="39"/>
        <v>2</v>
      </c>
      <c r="U84" s="14">
        <v>7</v>
      </c>
      <c r="V84" s="18"/>
      <c r="W84" s="18"/>
      <c r="X84" s="18"/>
    </row>
    <row r="85" spans="1:24" ht="15" x14ac:dyDescent="0.25">
      <c r="A85" s="18"/>
      <c r="B85" s="10" t="s">
        <v>192</v>
      </c>
      <c r="C85" s="10" t="s">
        <v>62</v>
      </c>
      <c r="D85" s="11">
        <v>8</v>
      </c>
      <c r="E85" s="21" t="s">
        <v>205</v>
      </c>
      <c r="F85" s="13" t="s">
        <v>161</v>
      </c>
      <c r="G85" s="10" t="s">
        <v>194</v>
      </c>
      <c r="H85" s="18"/>
      <c r="I85" s="14">
        <v>2</v>
      </c>
      <c r="J85" s="14">
        <v>125</v>
      </c>
      <c r="K85" s="14">
        <v>0</v>
      </c>
      <c r="L85">
        <f t="shared" si="33"/>
        <v>0.24</v>
      </c>
      <c r="M85">
        <f t="shared" si="34"/>
        <v>2.6</v>
      </c>
      <c r="N85" s="14">
        <v>21</v>
      </c>
      <c r="O85" s="14">
        <v>140</v>
      </c>
      <c r="P85" s="14">
        <v>0</v>
      </c>
      <c r="Q85">
        <f t="shared" si="35"/>
        <v>0.27</v>
      </c>
      <c r="R85">
        <f t="shared" si="36"/>
        <v>2.92</v>
      </c>
      <c r="S85" s="14">
        <v>265</v>
      </c>
      <c r="T85" s="14">
        <v>0</v>
      </c>
      <c r="U85" s="14">
        <v>8</v>
      </c>
      <c r="V85" s="18"/>
      <c r="W85" s="18"/>
      <c r="X85" s="18"/>
    </row>
    <row r="86" spans="1:24" ht="15" x14ac:dyDescent="0.25">
      <c r="A86" s="18"/>
      <c r="B86" s="10" t="s">
        <v>192</v>
      </c>
      <c r="C86" s="10" t="s">
        <v>62</v>
      </c>
      <c r="D86" s="11">
        <v>9</v>
      </c>
      <c r="E86" s="21" t="s">
        <v>206</v>
      </c>
      <c r="F86" s="13">
        <v>28491</v>
      </c>
      <c r="G86" s="10" t="s">
        <v>43</v>
      </c>
      <c r="H86" s="10" t="s">
        <v>44</v>
      </c>
      <c r="I86" s="14">
        <v>1</v>
      </c>
      <c r="J86" s="14">
        <v>95</v>
      </c>
      <c r="K86" s="14">
        <v>0</v>
      </c>
      <c r="L86">
        <f t="shared" si="33"/>
        <v>0.18</v>
      </c>
      <c r="M86">
        <f t="shared" si="34"/>
        <v>1.98</v>
      </c>
      <c r="N86" s="14">
        <v>21</v>
      </c>
      <c r="O86" s="14">
        <v>138</v>
      </c>
      <c r="P86" s="14">
        <v>0</v>
      </c>
      <c r="Q86">
        <f t="shared" si="35"/>
        <v>0.26</v>
      </c>
      <c r="R86">
        <f t="shared" si="36"/>
        <v>2.88</v>
      </c>
      <c r="S86" s="14">
        <v>233</v>
      </c>
      <c r="T86" s="14">
        <v>0</v>
      </c>
      <c r="U86" s="14">
        <v>9</v>
      </c>
      <c r="V86" s="18"/>
      <c r="W86" s="18"/>
      <c r="X86" s="18"/>
    </row>
    <row r="87" spans="1:24" ht="51" x14ac:dyDescent="0.2">
      <c r="A87" s="5" t="s">
        <v>4</v>
      </c>
      <c r="B87" s="5" t="s">
        <v>5</v>
      </c>
      <c r="C87" s="5" t="s">
        <v>6</v>
      </c>
      <c r="D87" s="5" t="s">
        <v>7</v>
      </c>
      <c r="E87" s="5" t="s">
        <v>8</v>
      </c>
      <c r="F87" s="5" t="s">
        <v>9</v>
      </c>
      <c r="G87" s="5" t="s">
        <v>10</v>
      </c>
      <c r="H87" s="5" t="s">
        <v>11</v>
      </c>
      <c r="I87" s="5" t="s">
        <v>12</v>
      </c>
      <c r="J87" s="5" t="s">
        <v>13</v>
      </c>
      <c r="K87" s="5" t="s">
        <v>14</v>
      </c>
      <c r="L87" s="6" t="s">
        <v>15</v>
      </c>
      <c r="M87" s="6" t="s">
        <v>16</v>
      </c>
      <c r="N87" s="5" t="s">
        <v>17</v>
      </c>
      <c r="O87" s="5" t="s">
        <v>18</v>
      </c>
      <c r="P87" s="5" t="s">
        <v>19</v>
      </c>
      <c r="Q87" s="6" t="s">
        <v>15</v>
      </c>
      <c r="R87" s="6" t="s">
        <v>16</v>
      </c>
      <c r="S87" s="6" t="s">
        <v>20</v>
      </c>
      <c r="T87" s="6" t="s">
        <v>21</v>
      </c>
      <c r="U87" s="6" t="s">
        <v>22</v>
      </c>
      <c r="V87" s="6" t="s">
        <v>23</v>
      </c>
      <c r="W87" s="6" t="s">
        <v>24</v>
      </c>
      <c r="X87" s="6" t="s">
        <v>25</v>
      </c>
    </row>
    <row r="88" spans="1:24" ht="15" x14ac:dyDescent="0.25">
      <c r="A88" s="10" t="s">
        <v>53</v>
      </c>
      <c r="B88" s="10" t="s">
        <v>207</v>
      </c>
      <c r="C88" s="10" t="s">
        <v>31</v>
      </c>
      <c r="D88" s="11">
        <v>1</v>
      </c>
      <c r="E88" s="12" t="s">
        <v>208</v>
      </c>
      <c r="F88" s="13">
        <v>31778</v>
      </c>
      <c r="G88" s="10" t="s">
        <v>64</v>
      </c>
      <c r="H88" s="10" t="s">
        <v>153</v>
      </c>
      <c r="I88" s="14">
        <v>13</v>
      </c>
      <c r="J88" s="14">
        <v>159</v>
      </c>
      <c r="K88" s="18"/>
      <c r="L88">
        <f t="shared" ref="L88:L93" si="40">ROUND(J88/528,2)</f>
        <v>0.3</v>
      </c>
      <c r="M88">
        <f t="shared" ref="M88:M93" si="41">ROUND(J88/48,2)</f>
        <v>3.31</v>
      </c>
      <c r="N88" s="14">
        <v>18</v>
      </c>
      <c r="O88" s="14">
        <v>181</v>
      </c>
      <c r="P88" s="14">
        <v>1</v>
      </c>
      <c r="Q88">
        <f t="shared" ref="Q88:Q93" si="42">ROUND(O88/528,2)</f>
        <v>0.34</v>
      </c>
      <c r="R88">
        <f t="shared" ref="R88:R93" si="43">ROUND(O88/48,2)</f>
        <v>3.77</v>
      </c>
      <c r="S88" s="14">
        <v>340</v>
      </c>
      <c r="T88" s="14">
        <v>1</v>
      </c>
      <c r="U88" s="14">
        <v>2</v>
      </c>
      <c r="V88" s="14">
        <v>15</v>
      </c>
      <c r="W88" s="14">
        <v>16</v>
      </c>
      <c r="X88" s="14">
        <v>1</v>
      </c>
    </row>
    <row r="89" spans="1:24" ht="15" x14ac:dyDescent="0.25">
      <c r="A89" s="18"/>
      <c r="B89" s="10" t="s">
        <v>207</v>
      </c>
      <c r="C89" s="10" t="s">
        <v>31</v>
      </c>
      <c r="D89" s="11">
        <v>2</v>
      </c>
      <c r="E89" s="19" t="s">
        <v>209</v>
      </c>
      <c r="F89" s="13">
        <v>36225</v>
      </c>
      <c r="G89" s="10" t="s">
        <v>64</v>
      </c>
      <c r="H89" s="10" t="s">
        <v>56</v>
      </c>
      <c r="I89" s="14">
        <v>15</v>
      </c>
      <c r="J89" s="14">
        <v>120</v>
      </c>
      <c r="K89" s="14">
        <v>1</v>
      </c>
      <c r="L89">
        <f t="shared" si="40"/>
        <v>0.23</v>
      </c>
      <c r="M89">
        <f t="shared" si="41"/>
        <v>2.5</v>
      </c>
      <c r="N89" s="14">
        <v>18</v>
      </c>
      <c r="O89" s="14">
        <v>97</v>
      </c>
      <c r="P89" s="14">
        <v>0</v>
      </c>
      <c r="Q89">
        <f t="shared" si="42"/>
        <v>0.18</v>
      </c>
      <c r="R89">
        <f t="shared" si="43"/>
        <v>2.02</v>
      </c>
      <c r="S89" s="14">
        <v>217</v>
      </c>
      <c r="T89" s="14">
        <v>1</v>
      </c>
      <c r="U89" s="14">
        <v>4</v>
      </c>
      <c r="V89" s="14">
        <v>13</v>
      </c>
      <c r="W89" s="14">
        <v>13</v>
      </c>
      <c r="X89" s="14">
        <v>2</v>
      </c>
    </row>
    <row r="90" spans="1:24" ht="15" x14ac:dyDescent="0.25">
      <c r="A90" s="10" t="s">
        <v>29</v>
      </c>
      <c r="B90" s="10" t="s">
        <v>207</v>
      </c>
      <c r="C90" s="10" t="s">
        <v>31</v>
      </c>
      <c r="D90" s="11">
        <v>3</v>
      </c>
      <c r="E90" s="20" t="s">
        <v>210</v>
      </c>
      <c r="F90" s="13">
        <v>36892</v>
      </c>
      <c r="G90" s="10" t="s">
        <v>87</v>
      </c>
      <c r="H90" s="10" t="s">
        <v>116</v>
      </c>
      <c r="I90" s="14">
        <v>18</v>
      </c>
      <c r="J90" s="14">
        <v>132</v>
      </c>
      <c r="K90" s="14">
        <v>0</v>
      </c>
      <c r="L90">
        <f t="shared" si="40"/>
        <v>0.25</v>
      </c>
      <c r="M90">
        <f t="shared" si="41"/>
        <v>2.75</v>
      </c>
      <c r="N90" s="14">
        <v>11</v>
      </c>
      <c r="O90" s="14">
        <v>197</v>
      </c>
      <c r="P90" s="14">
        <v>0</v>
      </c>
      <c r="Q90">
        <f t="shared" si="42"/>
        <v>0.37</v>
      </c>
      <c r="R90">
        <f t="shared" si="43"/>
        <v>4.0999999999999996</v>
      </c>
      <c r="S90" s="14">
        <v>329</v>
      </c>
      <c r="T90" s="14">
        <v>0</v>
      </c>
      <c r="U90" s="14">
        <v>3</v>
      </c>
      <c r="V90" s="14">
        <v>14</v>
      </c>
      <c r="W90" s="14">
        <v>20</v>
      </c>
      <c r="X90" s="14">
        <v>3</v>
      </c>
    </row>
    <row r="91" spans="1:24" ht="15" x14ac:dyDescent="0.25">
      <c r="A91" s="10" t="s">
        <v>61</v>
      </c>
      <c r="B91" s="10" t="s">
        <v>207</v>
      </c>
      <c r="C91" s="10" t="s">
        <v>31</v>
      </c>
      <c r="D91" s="11">
        <v>4</v>
      </c>
      <c r="E91" s="21" t="s">
        <v>211</v>
      </c>
      <c r="F91" s="13">
        <v>32143</v>
      </c>
      <c r="G91" s="10" t="s">
        <v>64</v>
      </c>
      <c r="H91" s="10" t="s">
        <v>153</v>
      </c>
      <c r="I91" s="14">
        <v>10</v>
      </c>
      <c r="J91" s="14">
        <v>175</v>
      </c>
      <c r="K91" s="14">
        <v>0</v>
      </c>
      <c r="L91">
        <f t="shared" si="40"/>
        <v>0.33</v>
      </c>
      <c r="M91">
        <f t="shared" si="41"/>
        <v>3.65</v>
      </c>
      <c r="N91" s="14">
        <v>18</v>
      </c>
      <c r="O91" s="14">
        <v>186</v>
      </c>
      <c r="P91" s="14">
        <v>3</v>
      </c>
      <c r="Q91">
        <f t="shared" si="42"/>
        <v>0.35</v>
      </c>
      <c r="R91">
        <f t="shared" si="43"/>
        <v>3.88</v>
      </c>
      <c r="S91" s="14">
        <v>361</v>
      </c>
      <c r="T91" s="14">
        <v>3</v>
      </c>
      <c r="U91" s="14">
        <v>1</v>
      </c>
      <c r="V91" s="14">
        <v>10</v>
      </c>
      <c r="W91" s="14">
        <v>13</v>
      </c>
      <c r="X91" s="14">
        <v>4</v>
      </c>
    </row>
    <row r="92" spans="1:24" ht="15" x14ac:dyDescent="0.25">
      <c r="A92" s="10" t="s">
        <v>114</v>
      </c>
      <c r="B92" s="10" t="s">
        <v>207</v>
      </c>
      <c r="C92" s="10" t="s">
        <v>31</v>
      </c>
      <c r="D92" s="28">
        <v>5</v>
      </c>
      <c r="E92" s="21" t="s">
        <v>212</v>
      </c>
      <c r="F92" s="22">
        <v>34335</v>
      </c>
      <c r="G92" s="10" t="s">
        <v>87</v>
      </c>
      <c r="H92" s="18"/>
      <c r="I92" s="14">
        <v>11</v>
      </c>
      <c r="J92" s="14">
        <v>88</v>
      </c>
      <c r="K92" s="14">
        <v>0</v>
      </c>
      <c r="L92">
        <f t="shared" si="40"/>
        <v>0.17</v>
      </c>
      <c r="M92">
        <f t="shared" si="41"/>
        <v>1.83</v>
      </c>
      <c r="N92" s="14">
        <v>18</v>
      </c>
      <c r="O92" s="14">
        <v>96</v>
      </c>
      <c r="P92" s="14">
        <v>0</v>
      </c>
      <c r="Q92">
        <f t="shared" si="42"/>
        <v>0.18</v>
      </c>
      <c r="R92">
        <f t="shared" si="43"/>
        <v>2</v>
      </c>
      <c r="S92" s="14">
        <v>184</v>
      </c>
      <c r="T92" s="14">
        <v>0</v>
      </c>
      <c r="U92" s="14">
        <v>5</v>
      </c>
      <c r="V92" s="18"/>
      <c r="W92" s="18"/>
      <c r="X92" s="18"/>
    </row>
    <row r="93" spans="1:24" ht="15" x14ac:dyDescent="0.25">
      <c r="A93" s="18"/>
      <c r="B93" s="10" t="s">
        <v>207</v>
      </c>
      <c r="C93" s="10" t="s">
        <v>31</v>
      </c>
      <c r="D93" s="11">
        <v>6</v>
      </c>
      <c r="E93" s="21" t="s">
        <v>213</v>
      </c>
      <c r="F93" s="13" t="s">
        <v>145</v>
      </c>
      <c r="G93" s="10" t="s">
        <v>133</v>
      </c>
      <c r="H93" s="10" t="s">
        <v>44</v>
      </c>
      <c r="I93" s="14">
        <v>14</v>
      </c>
      <c r="J93" s="14">
        <v>53</v>
      </c>
      <c r="K93" s="18"/>
      <c r="L93">
        <f t="shared" si="40"/>
        <v>0.1</v>
      </c>
      <c r="M93">
        <f t="shared" si="41"/>
        <v>1.1000000000000001</v>
      </c>
      <c r="N93" s="14">
        <v>19</v>
      </c>
      <c r="O93" s="14">
        <v>88</v>
      </c>
      <c r="P93" s="14">
        <v>0</v>
      </c>
      <c r="Q93">
        <f t="shared" si="42"/>
        <v>0.17</v>
      </c>
      <c r="R93">
        <f t="shared" si="43"/>
        <v>1.83</v>
      </c>
      <c r="S93" s="14">
        <v>141</v>
      </c>
      <c r="T93" s="14">
        <v>0</v>
      </c>
      <c r="U93" s="14">
        <v>6</v>
      </c>
      <c r="V93" s="18"/>
      <c r="W93" s="18"/>
      <c r="X93" s="18"/>
    </row>
    <row r="94" spans="1:24" ht="51" x14ac:dyDescent="0.2">
      <c r="A94" s="5" t="s">
        <v>4</v>
      </c>
      <c r="B94" s="5" t="s">
        <v>5</v>
      </c>
      <c r="C94" s="5" t="s">
        <v>6</v>
      </c>
      <c r="D94" s="5" t="s">
        <v>7</v>
      </c>
      <c r="E94" s="5" t="s">
        <v>8</v>
      </c>
      <c r="F94" s="5" t="s">
        <v>9</v>
      </c>
      <c r="G94" s="5" t="s">
        <v>10</v>
      </c>
      <c r="H94" s="5" t="s">
        <v>11</v>
      </c>
      <c r="I94" s="5" t="s">
        <v>12</v>
      </c>
      <c r="J94" s="5" t="s">
        <v>13</v>
      </c>
      <c r="K94" s="5" t="s">
        <v>14</v>
      </c>
      <c r="L94" s="6" t="s">
        <v>15</v>
      </c>
      <c r="M94" s="6" t="s">
        <v>16</v>
      </c>
      <c r="N94" s="5" t="s">
        <v>17</v>
      </c>
      <c r="O94" s="5" t="s">
        <v>18</v>
      </c>
      <c r="P94" s="5" t="s">
        <v>19</v>
      </c>
      <c r="Q94" s="6" t="s">
        <v>15</v>
      </c>
      <c r="R94" s="6" t="s">
        <v>16</v>
      </c>
      <c r="S94" s="6" t="s">
        <v>20</v>
      </c>
      <c r="T94" s="6" t="s">
        <v>21</v>
      </c>
      <c r="U94" s="6" t="s">
        <v>22</v>
      </c>
      <c r="V94" s="6" t="s">
        <v>23</v>
      </c>
      <c r="W94" s="6" t="s">
        <v>24</v>
      </c>
      <c r="X94" s="6" t="s">
        <v>25</v>
      </c>
    </row>
    <row r="95" spans="1:24" ht="15" x14ac:dyDescent="0.25">
      <c r="A95" s="25">
        <v>16</v>
      </c>
      <c r="B95" s="10" t="s">
        <v>207</v>
      </c>
      <c r="C95" s="10" t="s">
        <v>62</v>
      </c>
      <c r="D95" s="11">
        <v>1</v>
      </c>
      <c r="E95" s="12" t="s">
        <v>214</v>
      </c>
      <c r="F95" s="13">
        <v>27030</v>
      </c>
      <c r="G95" s="10" t="s">
        <v>152</v>
      </c>
      <c r="H95" s="10" t="s">
        <v>153</v>
      </c>
      <c r="I95" s="14">
        <v>4</v>
      </c>
      <c r="J95" s="14">
        <v>241</v>
      </c>
      <c r="K95" s="14">
        <v>1</v>
      </c>
      <c r="L95">
        <f t="shared" ref="L95:L105" si="44">ROUND(J95/528,2)</f>
        <v>0.46</v>
      </c>
      <c r="M95">
        <f t="shared" ref="M95:M105" si="45">ROUND(J95/48,2)</f>
        <v>5.0199999999999996</v>
      </c>
      <c r="N95" s="14">
        <v>22</v>
      </c>
      <c r="O95" s="14">
        <v>299</v>
      </c>
      <c r="P95" s="14">
        <v>1</v>
      </c>
      <c r="Q95">
        <f t="shared" ref="Q95:Q105" si="46">ROUND(O95/528,2)</f>
        <v>0.56999999999999995</v>
      </c>
      <c r="R95">
        <f t="shared" ref="R95:R105" si="47">ROUND(O95/48,2)</f>
        <v>6.23</v>
      </c>
      <c r="S95" s="14">
        <v>540</v>
      </c>
      <c r="T95" s="14">
        <v>2</v>
      </c>
      <c r="U95" s="14">
        <v>2</v>
      </c>
      <c r="V95" s="14">
        <v>13</v>
      </c>
      <c r="W95" s="14">
        <v>23</v>
      </c>
      <c r="X95" s="14">
        <v>1</v>
      </c>
    </row>
    <row r="96" spans="1:24" ht="15" x14ac:dyDescent="0.25">
      <c r="A96" s="10" t="s">
        <v>93</v>
      </c>
      <c r="B96" s="10" t="s">
        <v>207</v>
      </c>
      <c r="C96" s="10" t="s">
        <v>62</v>
      </c>
      <c r="D96" s="11">
        <v>2</v>
      </c>
      <c r="E96" s="19" t="s">
        <v>215</v>
      </c>
      <c r="F96" s="13">
        <v>28454</v>
      </c>
      <c r="G96" s="10" t="s">
        <v>38</v>
      </c>
      <c r="H96" s="10" t="s">
        <v>216</v>
      </c>
      <c r="I96" s="14">
        <v>11</v>
      </c>
      <c r="J96" s="14">
        <v>262</v>
      </c>
      <c r="K96" s="14">
        <v>2</v>
      </c>
      <c r="L96">
        <f t="shared" si="44"/>
        <v>0.5</v>
      </c>
      <c r="M96">
        <f t="shared" si="45"/>
        <v>5.46</v>
      </c>
      <c r="N96" s="14">
        <v>22</v>
      </c>
      <c r="O96" s="14">
        <v>307</v>
      </c>
      <c r="P96" s="14">
        <v>4</v>
      </c>
      <c r="Q96">
        <f t="shared" si="46"/>
        <v>0.57999999999999996</v>
      </c>
      <c r="R96">
        <f t="shared" si="47"/>
        <v>6.4</v>
      </c>
      <c r="S96" s="14">
        <v>569</v>
      </c>
      <c r="T96" s="14">
        <v>6</v>
      </c>
      <c r="U96" s="14">
        <v>1</v>
      </c>
      <c r="V96" s="14">
        <v>20</v>
      </c>
      <c r="W96" s="14">
        <v>20</v>
      </c>
      <c r="X96" s="14">
        <v>2</v>
      </c>
    </row>
    <row r="97" spans="1:24" ht="15" x14ac:dyDescent="0.25">
      <c r="A97" s="10" t="s">
        <v>95</v>
      </c>
      <c r="B97" s="10" t="s">
        <v>207</v>
      </c>
      <c r="C97" s="10" t="s">
        <v>62</v>
      </c>
      <c r="D97" s="11">
        <v>3</v>
      </c>
      <c r="E97" s="20" t="s">
        <v>217</v>
      </c>
      <c r="F97" s="13">
        <v>29221</v>
      </c>
      <c r="G97" s="10" t="s">
        <v>43</v>
      </c>
      <c r="H97" s="10" t="s">
        <v>173</v>
      </c>
      <c r="I97" s="14">
        <v>24</v>
      </c>
      <c r="J97" s="14">
        <v>222</v>
      </c>
      <c r="K97" s="14">
        <v>0</v>
      </c>
      <c r="L97">
        <f t="shared" si="44"/>
        <v>0.42</v>
      </c>
      <c r="M97">
        <f t="shared" si="45"/>
        <v>4.63</v>
      </c>
      <c r="N97" s="14">
        <v>22</v>
      </c>
      <c r="O97" s="14">
        <v>226</v>
      </c>
      <c r="P97" s="14">
        <v>1</v>
      </c>
      <c r="Q97">
        <f t="shared" si="46"/>
        <v>0.43</v>
      </c>
      <c r="R97">
        <f t="shared" si="47"/>
        <v>4.71</v>
      </c>
      <c r="S97" s="14">
        <v>448</v>
      </c>
      <c r="T97" s="14">
        <v>1</v>
      </c>
      <c r="U97" s="14">
        <v>4</v>
      </c>
      <c r="V97" s="14">
        <v>18</v>
      </c>
      <c r="W97" s="14">
        <v>20</v>
      </c>
      <c r="X97" s="14">
        <v>3</v>
      </c>
    </row>
    <row r="98" spans="1:24" ht="15" x14ac:dyDescent="0.25">
      <c r="A98" s="10" t="s">
        <v>101</v>
      </c>
      <c r="B98" s="10" t="s">
        <v>207</v>
      </c>
      <c r="C98" s="10" t="s">
        <v>62</v>
      </c>
      <c r="D98" s="11">
        <v>4</v>
      </c>
      <c r="E98" s="21" t="s">
        <v>218</v>
      </c>
      <c r="F98" s="13">
        <v>27760</v>
      </c>
      <c r="G98" s="10" t="s">
        <v>64</v>
      </c>
      <c r="H98" s="10" t="s">
        <v>219</v>
      </c>
      <c r="I98" s="14">
        <v>3</v>
      </c>
      <c r="J98" s="14">
        <v>209</v>
      </c>
      <c r="K98" s="14">
        <v>1</v>
      </c>
      <c r="L98">
        <f t="shared" si="44"/>
        <v>0.4</v>
      </c>
      <c r="M98">
        <f t="shared" si="45"/>
        <v>4.3499999999999996</v>
      </c>
      <c r="N98" s="14">
        <v>22</v>
      </c>
      <c r="O98" s="14">
        <v>266</v>
      </c>
      <c r="P98" s="14">
        <v>4</v>
      </c>
      <c r="Q98">
        <f t="shared" si="46"/>
        <v>0.5</v>
      </c>
      <c r="R98">
        <f t="shared" si="47"/>
        <v>5.54</v>
      </c>
      <c r="S98" s="14">
        <v>475</v>
      </c>
      <c r="T98" s="14">
        <v>5</v>
      </c>
      <c r="U98" s="14">
        <v>3</v>
      </c>
      <c r="V98" s="14">
        <v>5</v>
      </c>
      <c r="W98" s="14">
        <v>5</v>
      </c>
      <c r="X98" s="14">
        <v>4</v>
      </c>
    </row>
    <row r="99" spans="1:24" ht="15" x14ac:dyDescent="0.25">
      <c r="A99" s="10" t="s">
        <v>158</v>
      </c>
      <c r="B99" s="10" t="s">
        <v>207</v>
      </c>
      <c r="C99" s="10" t="s">
        <v>62</v>
      </c>
      <c r="D99" s="11">
        <v>5</v>
      </c>
      <c r="E99" s="21" t="s">
        <v>220</v>
      </c>
      <c r="F99" s="13" t="s">
        <v>74</v>
      </c>
      <c r="G99" s="10" t="s">
        <v>109</v>
      </c>
      <c r="H99" s="10" t="s">
        <v>44</v>
      </c>
      <c r="I99" s="14">
        <v>22</v>
      </c>
      <c r="J99" s="14">
        <v>225</v>
      </c>
      <c r="K99" s="14">
        <v>1</v>
      </c>
      <c r="L99">
        <f t="shared" si="44"/>
        <v>0.43</v>
      </c>
      <c r="M99">
        <f t="shared" si="45"/>
        <v>4.6900000000000004</v>
      </c>
      <c r="N99" s="14">
        <v>22</v>
      </c>
      <c r="O99" s="14">
        <v>203</v>
      </c>
      <c r="P99" s="14">
        <v>0</v>
      </c>
      <c r="Q99">
        <f t="shared" si="46"/>
        <v>0.38</v>
      </c>
      <c r="R99">
        <f t="shared" si="47"/>
        <v>4.2300000000000004</v>
      </c>
      <c r="S99" s="14">
        <v>428</v>
      </c>
      <c r="T99" s="14">
        <v>1</v>
      </c>
      <c r="U99" s="14">
        <v>5</v>
      </c>
      <c r="V99" s="18"/>
      <c r="W99" s="18"/>
      <c r="X99" s="18"/>
    </row>
    <row r="100" spans="1:24" ht="15" x14ac:dyDescent="0.25">
      <c r="A100" s="10" t="s">
        <v>182</v>
      </c>
      <c r="B100" s="10" t="s">
        <v>207</v>
      </c>
      <c r="C100" s="10" t="s">
        <v>62</v>
      </c>
      <c r="D100" s="11">
        <v>6</v>
      </c>
      <c r="E100" s="21" t="s">
        <v>221</v>
      </c>
      <c r="F100" s="13" t="s">
        <v>37</v>
      </c>
      <c r="G100" s="10" t="s">
        <v>109</v>
      </c>
      <c r="H100" s="10" t="s">
        <v>44</v>
      </c>
      <c r="I100" s="14">
        <v>1</v>
      </c>
      <c r="J100" s="14">
        <v>181</v>
      </c>
      <c r="K100" s="14">
        <v>0</v>
      </c>
      <c r="L100">
        <f t="shared" si="44"/>
        <v>0.34</v>
      </c>
      <c r="M100">
        <f t="shared" si="45"/>
        <v>3.77</v>
      </c>
      <c r="N100" s="14">
        <v>23</v>
      </c>
      <c r="O100" s="14">
        <v>226</v>
      </c>
      <c r="P100" s="14">
        <v>1</v>
      </c>
      <c r="Q100">
        <f t="shared" si="46"/>
        <v>0.43</v>
      </c>
      <c r="R100">
        <f t="shared" si="47"/>
        <v>4.71</v>
      </c>
      <c r="S100" s="14">
        <v>407</v>
      </c>
      <c r="T100" s="14">
        <v>1</v>
      </c>
      <c r="U100" s="14">
        <v>6</v>
      </c>
      <c r="V100" s="18"/>
      <c r="W100" s="18"/>
      <c r="X100" s="18"/>
    </row>
    <row r="101" spans="1:24" ht="15" x14ac:dyDescent="0.25">
      <c r="A101" s="10" t="s">
        <v>76</v>
      </c>
      <c r="B101" s="10" t="s">
        <v>207</v>
      </c>
      <c r="C101" s="10" t="s">
        <v>62</v>
      </c>
      <c r="D101" s="11">
        <v>7</v>
      </c>
      <c r="E101" s="21" t="s">
        <v>222</v>
      </c>
      <c r="F101" s="13" t="s">
        <v>223</v>
      </c>
      <c r="G101" s="10" t="s">
        <v>33</v>
      </c>
      <c r="H101" s="10" t="s">
        <v>47</v>
      </c>
      <c r="I101" s="14">
        <v>23</v>
      </c>
      <c r="J101" s="14">
        <v>170</v>
      </c>
      <c r="K101" s="14">
        <v>1</v>
      </c>
      <c r="L101">
        <f t="shared" si="44"/>
        <v>0.32</v>
      </c>
      <c r="M101">
        <f t="shared" si="45"/>
        <v>3.54</v>
      </c>
      <c r="N101" s="14">
        <v>23</v>
      </c>
      <c r="O101" s="14">
        <v>221</v>
      </c>
      <c r="P101" s="14">
        <v>0</v>
      </c>
      <c r="Q101">
        <f t="shared" si="46"/>
        <v>0.42</v>
      </c>
      <c r="R101">
        <f t="shared" si="47"/>
        <v>4.5999999999999996</v>
      </c>
      <c r="S101" s="14">
        <v>391</v>
      </c>
      <c r="T101" s="14">
        <v>1</v>
      </c>
      <c r="U101" s="14">
        <v>7</v>
      </c>
      <c r="V101" s="18"/>
      <c r="W101" s="18"/>
      <c r="X101" s="18"/>
    </row>
    <row r="102" spans="1:24" ht="15" x14ac:dyDescent="0.25">
      <c r="A102" s="10" t="s">
        <v>126</v>
      </c>
      <c r="B102" s="10" t="s">
        <v>207</v>
      </c>
      <c r="C102" s="10" t="s">
        <v>62</v>
      </c>
      <c r="D102" s="11">
        <v>8</v>
      </c>
      <c r="E102" s="21" t="s">
        <v>224</v>
      </c>
      <c r="F102" s="13">
        <v>26665</v>
      </c>
      <c r="G102" s="10" t="s">
        <v>43</v>
      </c>
      <c r="H102" s="10" t="s">
        <v>44</v>
      </c>
      <c r="I102" s="14">
        <v>5</v>
      </c>
      <c r="J102" s="14">
        <v>168</v>
      </c>
      <c r="K102" s="14">
        <v>0</v>
      </c>
      <c r="L102">
        <f t="shared" si="44"/>
        <v>0.32</v>
      </c>
      <c r="M102">
        <f t="shared" si="45"/>
        <v>3.5</v>
      </c>
      <c r="N102" s="14">
        <v>23</v>
      </c>
      <c r="O102" s="14">
        <v>218</v>
      </c>
      <c r="P102" s="14">
        <v>1</v>
      </c>
      <c r="Q102">
        <f t="shared" si="46"/>
        <v>0.41</v>
      </c>
      <c r="R102">
        <f t="shared" si="47"/>
        <v>4.54</v>
      </c>
      <c r="S102" s="14">
        <v>386</v>
      </c>
      <c r="T102" s="14">
        <v>1</v>
      </c>
      <c r="U102" s="14">
        <v>8</v>
      </c>
      <c r="V102" s="18"/>
      <c r="W102" s="18"/>
      <c r="X102" s="18"/>
    </row>
    <row r="103" spans="1:24" ht="15" x14ac:dyDescent="0.25">
      <c r="A103" s="10" t="s">
        <v>72</v>
      </c>
      <c r="B103" s="10" t="s">
        <v>207</v>
      </c>
      <c r="C103" s="10" t="s">
        <v>62</v>
      </c>
      <c r="D103" s="11">
        <v>9</v>
      </c>
      <c r="E103" s="21" t="s">
        <v>225</v>
      </c>
      <c r="F103" s="13" t="s">
        <v>226</v>
      </c>
      <c r="G103" s="10" t="s">
        <v>38</v>
      </c>
      <c r="H103" s="10" t="s">
        <v>227</v>
      </c>
      <c r="I103" s="14">
        <v>21</v>
      </c>
      <c r="J103" s="14">
        <v>165</v>
      </c>
      <c r="K103" s="14">
        <v>1</v>
      </c>
      <c r="L103">
        <f t="shared" si="44"/>
        <v>0.31</v>
      </c>
      <c r="M103">
        <f t="shared" si="45"/>
        <v>3.44</v>
      </c>
      <c r="N103" s="14">
        <v>23</v>
      </c>
      <c r="O103" s="14">
        <v>197</v>
      </c>
      <c r="P103" s="14">
        <v>2</v>
      </c>
      <c r="Q103">
        <f t="shared" si="46"/>
        <v>0.37</v>
      </c>
      <c r="R103">
        <f t="shared" si="47"/>
        <v>4.0999999999999996</v>
      </c>
      <c r="S103" s="14">
        <v>362</v>
      </c>
      <c r="T103" s="14">
        <v>3</v>
      </c>
      <c r="U103" s="14">
        <v>9</v>
      </c>
      <c r="V103" s="18"/>
      <c r="W103" s="18"/>
      <c r="X103" s="18"/>
    </row>
    <row r="104" spans="1:24" ht="15" x14ac:dyDescent="0.25">
      <c r="A104" s="25">
        <v>14</v>
      </c>
      <c r="B104" s="10" t="s">
        <v>207</v>
      </c>
      <c r="C104" s="10" t="s">
        <v>62</v>
      </c>
      <c r="D104" s="11">
        <v>10</v>
      </c>
      <c r="E104" s="21" t="s">
        <v>228</v>
      </c>
      <c r="F104" s="13">
        <v>36161</v>
      </c>
      <c r="G104" s="10" t="s">
        <v>142</v>
      </c>
      <c r="H104" s="10" t="s">
        <v>143</v>
      </c>
      <c r="I104" s="14">
        <v>16</v>
      </c>
      <c r="J104" s="14">
        <v>126</v>
      </c>
      <c r="K104" s="18"/>
      <c r="L104">
        <f t="shared" si="44"/>
        <v>0.24</v>
      </c>
      <c r="M104">
        <f t="shared" si="45"/>
        <v>2.63</v>
      </c>
      <c r="N104" s="14">
        <v>9</v>
      </c>
      <c r="O104" s="14">
        <v>161</v>
      </c>
      <c r="P104" s="14">
        <v>0</v>
      </c>
      <c r="Q104">
        <f t="shared" si="46"/>
        <v>0.3</v>
      </c>
      <c r="R104">
        <f t="shared" si="47"/>
        <v>3.35</v>
      </c>
      <c r="S104" s="14">
        <v>287</v>
      </c>
      <c r="T104" s="14">
        <v>0</v>
      </c>
      <c r="U104" s="14">
        <v>10</v>
      </c>
      <c r="V104" s="18"/>
      <c r="W104" s="18"/>
      <c r="X104" s="18"/>
    </row>
    <row r="105" spans="1:24" ht="15" x14ac:dyDescent="0.25">
      <c r="A105" s="18"/>
      <c r="B105" s="10" t="s">
        <v>207</v>
      </c>
      <c r="C105" s="10" t="s">
        <v>62</v>
      </c>
      <c r="D105" s="28">
        <v>11</v>
      </c>
      <c r="E105" s="21" t="s">
        <v>229</v>
      </c>
      <c r="F105" s="22">
        <v>29907</v>
      </c>
      <c r="G105" s="10" t="s">
        <v>43</v>
      </c>
      <c r="H105" s="10" t="s">
        <v>44</v>
      </c>
      <c r="I105" s="14">
        <v>9</v>
      </c>
      <c r="J105" s="14">
        <v>111</v>
      </c>
      <c r="K105" s="14">
        <v>3</v>
      </c>
      <c r="L105">
        <f t="shared" si="44"/>
        <v>0.21</v>
      </c>
      <c r="M105">
        <f t="shared" si="45"/>
        <v>2.31</v>
      </c>
      <c r="N105" s="14">
        <v>21</v>
      </c>
      <c r="O105" s="14">
        <v>159</v>
      </c>
      <c r="P105" s="14">
        <v>0</v>
      </c>
      <c r="Q105">
        <f t="shared" si="46"/>
        <v>0.3</v>
      </c>
      <c r="R105">
        <f t="shared" si="47"/>
        <v>3.31</v>
      </c>
      <c r="S105" s="14">
        <v>270</v>
      </c>
      <c r="T105" s="14">
        <v>3</v>
      </c>
      <c r="U105" s="14">
        <v>11</v>
      </c>
      <c r="V105" s="18"/>
      <c r="W105" s="18"/>
      <c r="X105" s="18"/>
    </row>
    <row r="106" spans="1:24" ht="51" x14ac:dyDescent="0.2">
      <c r="A106" s="5" t="s">
        <v>4</v>
      </c>
      <c r="B106" s="5" t="s">
        <v>5</v>
      </c>
      <c r="C106" s="5" t="s">
        <v>6</v>
      </c>
      <c r="D106" s="5" t="s">
        <v>7</v>
      </c>
      <c r="E106" s="5" t="s">
        <v>8</v>
      </c>
      <c r="F106" s="5" t="s">
        <v>9</v>
      </c>
      <c r="G106" s="5" t="s">
        <v>10</v>
      </c>
      <c r="H106" s="5" t="s">
        <v>11</v>
      </c>
      <c r="I106" s="5" t="s">
        <v>12</v>
      </c>
      <c r="J106" s="5" t="s">
        <v>13</v>
      </c>
      <c r="K106" s="5" t="s">
        <v>14</v>
      </c>
      <c r="L106" s="6" t="s">
        <v>15</v>
      </c>
      <c r="M106" s="6" t="s">
        <v>16</v>
      </c>
      <c r="N106" s="5" t="s">
        <v>17</v>
      </c>
      <c r="O106" s="5" t="s">
        <v>18</v>
      </c>
      <c r="P106" s="5" t="s">
        <v>19</v>
      </c>
      <c r="Q106" s="6" t="s">
        <v>15</v>
      </c>
      <c r="R106" s="6" t="s">
        <v>16</v>
      </c>
      <c r="S106" s="6" t="s">
        <v>20</v>
      </c>
      <c r="T106" s="6" t="s">
        <v>21</v>
      </c>
      <c r="U106" s="6" t="s">
        <v>22</v>
      </c>
      <c r="V106" s="6" t="s">
        <v>23</v>
      </c>
      <c r="W106" s="6" t="s">
        <v>24</v>
      </c>
      <c r="X106" s="6" t="s">
        <v>25</v>
      </c>
    </row>
    <row r="107" spans="1:24" ht="15" x14ac:dyDescent="0.25">
      <c r="A107" s="10" t="s">
        <v>158</v>
      </c>
      <c r="B107" s="10" t="s">
        <v>230</v>
      </c>
      <c r="C107" s="10" t="s">
        <v>62</v>
      </c>
      <c r="D107" s="11">
        <v>1</v>
      </c>
      <c r="E107" s="12" t="s">
        <v>231</v>
      </c>
      <c r="F107" s="13">
        <v>27030</v>
      </c>
      <c r="G107" s="10" t="s">
        <v>43</v>
      </c>
      <c r="H107" s="10" t="s">
        <v>173</v>
      </c>
      <c r="I107" s="14">
        <v>2</v>
      </c>
      <c r="J107" s="14">
        <v>380</v>
      </c>
      <c r="K107" s="14">
        <v>1</v>
      </c>
      <c r="L107">
        <f t="shared" ref="L107:L121" si="48">ROUND(J107/528,2)</f>
        <v>0.72</v>
      </c>
      <c r="M107">
        <f t="shared" ref="M107:M121" si="49">ROUND(J107/48,2)</f>
        <v>7.92</v>
      </c>
      <c r="N107" s="14">
        <v>10</v>
      </c>
      <c r="O107" s="14">
        <v>444</v>
      </c>
      <c r="P107" s="14">
        <v>9</v>
      </c>
      <c r="Q107">
        <f t="shared" ref="Q107:Q121" si="50">ROUND(O107/528,2)</f>
        <v>0.84</v>
      </c>
      <c r="R107">
        <f t="shared" ref="R107:R121" si="51">ROUND(O107/48,2)</f>
        <v>9.25</v>
      </c>
      <c r="S107" s="14">
        <v>824</v>
      </c>
      <c r="T107" s="14">
        <v>10</v>
      </c>
      <c r="U107" s="14">
        <v>1</v>
      </c>
      <c r="V107" s="14">
        <v>34</v>
      </c>
      <c r="W107" s="14">
        <v>31</v>
      </c>
      <c r="X107" s="14">
        <v>1</v>
      </c>
    </row>
    <row r="108" spans="1:24" ht="15" x14ac:dyDescent="0.25">
      <c r="A108" s="10" t="s">
        <v>182</v>
      </c>
      <c r="B108" s="10" t="s">
        <v>230</v>
      </c>
      <c r="C108" s="10" t="s">
        <v>62</v>
      </c>
      <c r="D108" s="28">
        <v>2</v>
      </c>
      <c r="E108" s="19" t="s">
        <v>232</v>
      </c>
      <c r="F108" s="22">
        <v>28491</v>
      </c>
      <c r="G108" s="10" t="s">
        <v>233</v>
      </c>
      <c r="H108" s="10" t="s">
        <v>56</v>
      </c>
      <c r="I108" s="14">
        <v>5</v>
      </c>
      <c r="J108" s="14">
        <v>390</v>
      </c>
      <c r="K108" s="14">
        <v>4</v>
      </c>
      <c r="L108">
        <f t="shared" si="48"/>
        <v>0.74</v>
      </c>
      <c r="M108">
        <f t="shared" si="49"/>
        <v>8.1300000000000008</v>
      </c>
      <c r="N108" s="14">
        <v>10</v>
      </c>
      <c r="O108" s="14">
        <v>404</v>
      </c>
      <c r="P108" s="14">
        <v>8</v>
      </c>
      <c r="Q108">
        <f t="shared" si="50"/>
        <v>0.77</v>
      </c>
      <c r="R108">
        <f t="shared" si="51"/>
        <v>8.42</v>
      </c>
      <c r="S108" s="14">
        <v>794</v>
      </c>
      <c r="T108" s="14">
        <v>12</v>
      </c>
      <c r="U108" s="14">
        <v>2</v>
      </c>
      <c r="V108" s="14">
        <v>31</v>
      </c>
      <c r="W108" s="14">
        <v>28</v>
      </c>
      <c r="X108" s="14">
        <v>2</v>
      </c>
    </row>
    <row r="109" spans="1:24" ht="15" x14ac:dyDescent="0.25">
      <c r="A109" s="18"/>
      <c r="B109" s="10" t="s">
        <v>230</v>
      </c>
      <c r="C109" s="10" t="s">
        <v>62</v>
      </c>
      <c r="D109" s="11">
        <v>3</v>
      </c>
      <c r="E109" s="20" t="s">
        <v>234</v>
      </c>
      <c r="F109" s="13">
        <v>25934</v>
      </c>
      <c r="G109" s="10" t="s">
        <v>87</v>
      </c>
      <c r="H109" s="10" t="s">
        <v>116</v>
      </c>
      <c r="I109" s="14">
        <v>18</v>
      </c>
      <c r="J109" s="14">
        <v>356</v>
      </c>
      <c r="K109" s="14">
        <v>4</v>
      </c>
      <c r="L109">
        <f t="shared" si="48"/>
        <v>0.67</v>
      </c>
      <c r="M109">
        <f t="shared" si="49"/>
        <v>7.42</v>
      </c>
      <c r="N109" s="14">
        <v>11</v>
      </c>
      <c r="O109" s="14">
        <v>402</v>
      </c>
      <c r="P109" s="14">
        <v>6</v>
      </c>
      <c r="Q109">
        <f t="shared" si="50"/>
        <v>0.76</v>
      </c>
      <c r="R109">
        <f t="shared" si="51"/>
        <v>8.3800000000000008</v>
      </c>
      <c r="S109" s="14">
        <v>758</v>
      </c>
      <c r="T109" s="14">
        <v>10</v>
      </c>
      <c r="U109" s="14">
        <v>4</v>
      </c>
      <c r="V109" s="14">
        <v>33</v>
      </c>
      <c r="W109" s="14">
        <v>37</v>
      </c>
      <c r="X109" s="14">
        <v>3</v>
      </c>
    </row>
    <row r="110" spans="1:24" ht="15" x14ac:dyDescent="0.25">
      <c r="A110" s="18"/>
      <c r="B110" s="10" t="s">
        <v>230</v>
      </c>
      <c r="C110" s="10" t="s">
        <v>62</v>
      </c>
      <c r="D110" s="11">
        <v>4</v>
      </c>
      <c r="E110" s="21" t="s">
        <v>235</v>
      </c>
      <c r="F110" s="13">
        <v>26665</v>
      </c>
      <c r="G110" s="10" t="s">
        <v>43</v>
      </c>
      <c r="H110" s="10" t="s">
        <v>44</v>
      </c>
      <c r="I110" s="14">
        <v>19</v>
      </c>
      <c r="J110" s="14">
        <v>368</v>
      </c>
      <c r="K110" s="14">
        <v>3</v>
      </c>
      <c r="L110">
        <f t="shared" si="48"/>
        <v>0.7</v>
      </c>
      <c r="M110">
        <f t="shared" si="49"/>
        <v>7.67</v>
      </c>
      <c r="N110" s="14">
        <v>10</v>
      </c>
      <c r="O110" s="14">
        <v>405</v>
      </c>
      <c r="P110" s="14">
        <v>6</v>
      </c>
      <c r="Q110">
        <f t="shared" si="50"/>
        <v>0.77</v>
      </c>
      <c r="R110">
        <f t="shared" si="51"/>
        <v>8.44</v>
      </c>
      <c r="S110" s="14">
        <v>773</v>
      </c>
      <c r="T110" s="14">
        <v>9</v>
      </c>
      <c r="U110" s="14">
        <v>3</v>
      </c>
      <c r="V110" s="14">
        <v>23</v>
      </c>
      <c r="W110" s="14">
        <v>32</v>
      </c>
      <c r="X110" s="14">
        <v>4</v>
      </c>
    </row>
    <row r="111" spans="1:24" ht="15" x14ac:dyDescent="0.25">
      <c r="A111" s="10" t="s">
        <v>126</v>
      </c>
      <c r="B111" s="10" t="s">
        <v>230</v>
      </c>
      <c r="C111" s="10" t="s">
        <v>62</v>
      </c>
      <c r="D111" s="11">
        <v>5</v>
      </c>
      <c r="E111" s="21" t="s">
        <v>236</v>
      </c>
      <c r="F111" s="13">
        <v>32509</v>
      </c>
      <c r="G111" s="10" t="s">
        <v>109</v>
      </c>
      <c r="H111" s="10" t="s">
        <v>44</v>
      </c>
      <c r="I111" s="14">
        <v>7</v>
      </c>
      <c r="J111" s="14">
        <v>359</v>
      </c>
      <c r="K111" s="14">
        <v>4</v>
      </c>
      <c r="L111">
        <f t="shared" si="48"/>
        <v>0.68</v>
      </c>
      <c r="M111">
        <f t="shared" si="49"/>
        <v>7.48</v>
      </c>
      <c r="N111" s="14">
        <v>12</v>
      </c>
      <c r="O111" s="14">
        <v>397</v>
      </c>
      <c r="P111" s="14">
        <v>9</v>
      </c>
      <c r="Q111">
        <f t="shared" si="50"/>
        <v>0.75</v>
      </c>
      <c r="R111">
        <f t="shared" si="51"/>
        <v>8.27</v>
      </c>
      <c r="S111" s="14">
        <v>756</v>
      </c>
      <c r="T111" s="14">
        <v>13</v>
      </c>
      <c r="U111" s="14">
        <v>5</v>
      </c>
      <c r="V111" s="18"/>
      <c r="W111" s="18"/>
      <c r="X111" s="18"/>
    </row>
    <row r="112" spans="1:24" ht="15" x14ac:dyDescent="0.25">
      <c r="A112" s="18"/>
      <c r="B112" s="10" t="s">
        <v>230</v>
      </c>
      <c r="C112" s="10" t="s">
        <v>62</v>
      </c>
      <c r="D112" s="11">
        <v>6</v>
      </c>
      <c r="E112" s="21" t="s">
        <v>237</v>
      </c>
      <c r="F112" s="13">
        <v>26665</v>
      </c>
      <c r="G112" s="10" t="s">
        <v>238</v>
      </c>
      <c r="H112" s="18"/>
      <c r="I112" s="14">
        <v>10</v>
      </c>
      <c r="J112" s="14">
        <v>353</v>
      </c>
      <c r="K112" s="14">
        <v>4</v>
      </c>
      <c r="L112">
        <f t="shared" si="48"/>
        <v>0.67</v>
      </c>
      <c r="M112">
        <f t="shared" si="49"/>
        <v>7.35</v>
      </c>
      <c r="N112" s="14">
        <v>11</v>
      </c>
      <c r="O112" s="14">
        <v>376</v>
      </c>
      <c r="P112" s="14">
        <v>4</v>
      </c>
      <c r="Q112">
        <f t="shared" si="50"/>
        <v>0.71</v>
      </c>
      <c r="R112">
        <f t="shared" si="51"/>
        <v>7.83</v>
      </c>
      <c r="S112" s="14">
        <v>729</v>
      </c>
      <c r="T112" s="14">
        <v>8</v>
      </c>
      <c r="U112" s="14">
        <v>6</v>
      </c>
      <c r="V112" s="18"/>
      <c r="W112" s="18"/>
      <c r="X112" s="18"/>
    </row>
    <row r="113" spans="1:24" ht="15" x14ac:dyDescent="0.25">
      <c r="A113" s="25">
        <v>14</v>
      </c>
      <c r="B113" s="10" t="s">
        <v>230</v>
      </c>
      <c r="C113" s="10" t="s">
        <v>62</v>
      </c>
      <c r="D113" s="11">
        <v>7</v>
      </c>
      <c r="E113" s="21" t="s">
        <v>239</v>
      </c>
      <c r="F113" s="13">
        <v>26665</v>
      </c>
      <c r="G113" s="10" t="s">
        <v>240</v>
      </c>
      <c r="H113" s="10" t="s">
        <v>125</v>
      </c>
      <c r="I113" s="14">
        <v>6</v>
      </c>
      <c r="J113" s="14">
        <v>305</v>
      </c>
      <c r="K113" s="14">
        <v>1</v>
      </c>
      <c r="L113">
        <f t="shared" si="48"/>
        <v>0.57999999999999996</v>
      </c>
      <c r="M113">
        <f t="shared" si="49"/>
        <v>6.35</v>
      </c>
      <c r="N113" s="14">
        <v>13</v>
      </c>
      <c r="O113" s="14">
        <v>405</v>
      </c>
      <c r="P113" s="14">
        <v>10</v>
      </c>
      <c r="Q113">
        <f t="shared" si="50"/>
        <v>0.77</v>
      </c>
      <c r="R113">
        <f t="shared" si="51"/>
        <v>8.44</v>
      </c>
      <c r="S113" s="14">
        <v>710</v>
      </c>
      <c r="T113" s="14">
        <v>11</v>
      </c>
      <c r="U113" s="14">
        <v>7</v>
      </c>
      <c r="V113" s="18"/>
      <c r="W113" s="18"/>
      <c r="X113" s="18"/>
    </row>
    <row r="114" spans="1:24" ht="15" x14ac:dyDescent="0.25">
      <c r="A114" s="18"/>
      <c r="B114" s="10" t="s">
        <v>230</v>
      </c>
      <c r="C114" s="10" t="s">
        <v>62</v>
      </c>
      <c r="D114" s="28">
        <v>8</v>
      </c>
      <c r="E114" s="21" t="s">
        <v>241</v>
      </c>
      <c r="F114" s="22">
        <v>28324</v>
      </c>
      <c r="G114" s="10" t="s">
        <v>242</v>
      </c>
      <c r="H114" s="18"/>
      <c r="I114" s="14">
        <v>9</v>
      </c>
      <c r="J114" s="14">
        <v>364</v>
      </c>
      <c r="K114" s="14">
        <v>5</v>
      </c>
      <c r="L114">
        <f t="shared" si="48"/>
        <v>0.69</v>
      </c>
      <c r="M114">
        <f t="shared" si="49"/>
        <v>7.58</v>
      </c>
      <c r="N114" s="14">
        <v>10</v>
      </c>
      <c r="O114" s="14">
        <v>343</v>
      </c>
      <c r="P114" s="14">
        <v>2</v>
      </c>
      <c r="Q114">
        <f t="shared" si="50"/>
        <v>0.65</v>
      </c>
      <c r="R114">
        <f t="shared" si="51"/>
        <v>7.15</v>
      </c>
      <c r="S114" s="14">
        <v>707</v>
      </c>
      <c r="T114" s="14">
        <v>7</v>
      </c>
      <c r="U114" s="14">
        <v>8</v>
      </c>
      <c r="V114" s="18"/>
      <c r="W114" s="18"/>
      <c r="X114" s="18"/>
    </row>
    <row r="115" spans="1:24" ht="15" x14ac:dyDescent="0.25">
      <c r="A115" s="18"/>
      <c r="B115" s="10" t="s">
        <v>230</v>
      </c>
      <c r="C115" s="10" t="s">
        <v>62</v>
      </c>
      <c r="D115" s="11">
        <v>9</v>
      </c>
      <c r="E115" s="21" t="s">
        <v>243</v>
      </c>
      <c r="F115" s="13">
        <v>28856</v>
      </c>
      <c r="G115" s="10" t="s">
        <v>87</v>
      </c>
      <c r="H115" s="10" t="s">
        <v>116</v>
      </c>
      <c r="I115" s="14">
        <v>10</v>
      </c>
      <c r="J115" s="14">
        <v>321</v>
      </c>
      <c r="K115" s="14">
        <v>1</v>
      </c>
      <c r="L115">
        <f t="shared" si="48"/>
        <v>0.61</v>
      </c>
      <c r="M115">
        <f t="shared" si="49"/>
        <v>6.69</v>
      </c>
      <c r="N115" s="14">
        <v>12</v>
      </c>
      <c r="O115" s="14">
        <v>384</v>
      </c>
      <c r="P115" s="14">
        <v>6</v>
      </c>
      <c r="Q115">
        <f t="shared" si="50"/>
        <v>0.73</v>
      </c>
      <c r="R115">
        <f t="shared" si="51"/>
        <v>8</v>
      </c>
      <c r="S115" s="14">
        <v>705</v>
      </c>
      <c r="T115" s="14">
        <v>7</v>
      </c>
      <c r="U115" s="14">
        <v>9</v>
      </c>
      <c r="V115" s="18"/>
      <c r="W115" s="18"/>
      <c r="X115" s="18"/>
    </row>
    <row r="116" spans="1:24" ht="15" x14ac:dyDescent="0.25">
      <c r="A116" s="10" t="s">
        <v>171</v>
      </c>
      <c r="B116" s="10" t="s">
        <v>230</v>
      </c>
      <c r="C116" s="10" t="s">
        <v>62</v>
      </c>
      <c r="D116" s="28">
        <v>10</v>
      </c>
      <c r="E116" s="21" t="s">
        <v>244</v>
      </c>
      <c r="F116" s="22">
        <v>28856</v>
      </c>
      <c r="G116" s="10" t="s">
        <v>43</v>
      </c>
      <c r="H116" s="10" t="s">
        <v>137</v>
      </c>
      <c r="I116" s="14">
        <v>3</v>
      </c>
      <c r="J116" s="14">
        <v>330</v>
      </c>
      <c r="K116" s="14">
        <v>3</v>
      </c>
      <c r="L116">
        <f t="shared" si="48"/>
        <v>0.63</v>
      </c>
      <c r="M116">
        <f t="shared" si="49"/>
        <v>6.88</v>
      </c>
      <c r="N116" s="14">
        <v>12</v>
      </c>
      <c r="O116" s="14">
        <v>362</v>
      </c>
      <c r="P116" s="14">
        <v>4</v>
      </c>
      <c r="Q116">
        <f t="shared" si="50"/>
        <v>0.69</v>
      </c>
      <c r="R116">
        <f t="shared" si="51"/>
        <v>7.54</v>
      </c>
      <c r="S116" s="14">
        <v>692</v>
      </c>
      <c r="T116" s="14">
        <v>7</v>
      </c>
      <c r="U116" s="14">
        <v>10</v>
      </c>
      <c r="V116" s="18"/>
      <c r="W116" s="18"/>
      <c r="X116" s="18"/>
    </row>
    <row r="117" spans="1:24" ht="15" x14ac:dyDescent="0.25">
      <c r="A117" s="10" t="s">
        <v>114</v>
      </c>
      <c r="B117" s="10" t="s">
        <v>230</v>
      </c>
      <c r="C117" s="10" t="s">
        <v>62</v>
      </c>
      <c r="D117" s="11">
        <v>11</v>
      </c>
      <c r="E117" s="21" t="s">
        <v>245</v>
      </c>
      <c r="F117" s="13">
        <v>27395</v>
      </c>
      <c r="G117" s="10" t="s">
        <v>246</v>
      </c>
      <c r="H117" s="10" t="s">
        <v>137</v>
      </c>
      <c r="I117" s="14">
        <v>4</v>
      </c>
      <c r="J117" s="14">
        <v>331</v>
      </c>
      <c r="K117" s="14">
        <v>2</v>
      </c>
      <c r="L117">
        <f t="shared" si="48"/>
        <v>0.63</v>
      </c>
      <c r="M117">
        <f t="shared" si="49"/>
        <v>6.9</v>
      </c>
      <c r="N117" s="14">
        <v>11</v>
      </c>
      <c r="O117" s="14">
        <v>360</v>
      </c>
      <c r="P117" s="14">
        <v>3</v>
      </c>
      <c r="Q117">
        <f t="shared" si="50"/>
        <v>0.68</v>
      </c>
      <c r="R117">
        <f t="shared" si="51"/>
        <v>7.5</v>
      </c>
      <c r="S117" s="14">
        <v>691</v>
      </c>
      <c r="T117" s="14">
        <v>5</v>
      </c>
      <c r="U117" s="14">
        <v>11</v>
      </c>
      <c r="V117" s="18"/>
      <c r="W117" s="18"/>
      <c r="X117" s="18"/>
    </row>
    <row r="118" spans="1:24" ht="15" x14ac:dyDescent="0.25">
      <c r="A118" s="18"/>
      <c r="B118" s="10" t="s">
        <v>230</v>
      </c>
      <c r="C118" s="10" t="s">
        <v>62</v>
      </c>
      <c r="D118" s="11">
        <v>12</v>
      </c>
      <c r="E118" s="21" t="s">
        <v>247</v>
      </c>
      <c r="F118" s="13" t="s">
        <v>161</v>
      </c>
      <c r="G118" s="10" t="s">
        <v>33</v>
      </c>
      <c r="H118" s="10" t="s">
        <v>47</v>
      </c>
      <c r="I118" s="14">
        <v>11</v>
      </c>
      <c r="J118" s="14">
        <v>323</v>
      </c>
      <c r="K118" s="14">
        <v>5</v>
      </c>
      <c r="L118">
        <f t="shared" si="48"/>
        <v>0.61</v>
      </c>
      <c r="M118">
        <f t="shared" si="49"/>
        <v>6.73</v>
      </c>
      <c r="N118" s="14">
        <v>12</v>
      </c>
      <c r="O118" s="14">
        <v>364</v>
      </c>
      <c r="P118" s="14">
        <v>3</v>
      </c>
      <c r="Q118">
        <f t="shared" si="50"/>
        <v>0.69</v>
      </c>
      <c r="R118">
        <f t="shared" si="51"/>
        <v>7.58</v>
      </c>
      <c r="S118" s="14">
        <v>687</v>
      </c>
      <c r="T118" s="14">
        <v>8</v>
      </c>
      <c r="U118" s="14">
        <v>12</v>
      </c>
      <c r="V118" s="18"/>
      <c r="W118" s="18"/>
      <c r="X118" s="18"/>
    </row>
    <row r="119" spans="1:24" ht="15" x14ac:dyDescent="0.25">
      <c r="A119" s="18"/>
      <c r="B119" s="10" t="s">
        <v>230</v>
      </c>
      <c r="C119" s="10" t="s">
        <v>62</v>
      </c>
      <c r="D119" s="11">
        <v>13</v>
      </c>
      <c r="E119" s="21" t="s">
        <v>248</v>
      </c>
      <c r="F119" s="13">
        <v>30682</v>
      </c>
      <c r="G119" s="10" t="s">
        <v>43</v>
      </c>
      <c r="H119" s="10" t="s">
        <v>249</v>
      </c>
      <c r="I119" s="14">
        <v>8</v>
      </c>
      <c r="J119" s="14">
        <v>318</v>
      </c>
      <c r="K119" s="14">
        <v>0</v>
      </c>
      <c r="L119">
        <f t="shared" si="48"/>
        <v>0.6</v>
      </c>
      <c r="M119">
        <f t="shared" si="49"/>
        <v>6.63</v>
      </c>
      <c r="N119" s="14">
        <v>12</v>
      </c>
      <c r="O119" s="14">
        <v>343</v>
      </c>
      <c r="P119" s="14">
        <v>3</v>
      </c>
      <c r="Q119">
        <f t="shared" si="50"/>
        <v>0.65</v>
      </c>
      <c r="R119">
        <f t="shared" si="51"/>
        <v>7.15</v>
      </c>
      <c r="S119" s="14">
        <v>661</v>
      </c>
      <c r="T119" s="14">
        <v>3</v>
      </c>
      <c r="U119" s="14">
        <v>13</v>
      </c>
      <c r="V119" s="18"/>
      <c r="W119" s="18"/>
      <c r="X119" s="18"/>
    </row>
    <row r="120" spans="1:24" ht="15" x14ac:dyDescent="0.25">
      <c r="A120" s="18"/>
      <c r="B120" s="10" t="s">
        <v>230</v>
      </c>
      <c r="C120" s="10" t="s">
        <v>62</v>
      </c>
      <c r="D120" s="11">
        <v>14</v>
      </c>
      <c r="E120" s="21" t="s">
        <v>250</v>
      </c>
      <c r="F120" s="13">
        <v>31267</v>
      </c>
      <c r="G120" s="10" t="s">
        <v>109</v>
      </c>
      <c r="H120" s="18"/>
      <c r="I120" s="14">
        <v>15</v>
      </c>
      <c r="J120" s="14">
        <v>302</v>
      </c>
      <c r="K120" s="18"/>
      <c r="L120">
        <f t="shared" si="48"/>
        <v>0.56999999999999995</v>
      </c>
      <c r="M120">
        <f t="shared" si="49"/>
        <v>6.29</v>
      </c>
      <c r="N120" s="14">
        <v>13</v>
      </c>
      <c r="O120" s="14">
        <v>354</v>
      </c>
      <c r="P120" s="14">
        <v>5</v>
      </c>
      <c r="Q120">
        <f t="shared" si="50"/>
        <v>0.67</v>
      </c>
      <c r="R120">
        <f t="shared" si="51"/>
        <v>7.38</v>
      </c>
      <c r="S120" s="14">
        <v>656</v>
      </c>
      <c r="T120" s="14">
        <v>5</v>
      </c>
      <c r="U120" s="14">
        <v>14</v>
      </c>
      <c r="V120" s="18"/>
      <c r="W120" s="18"/>
      <c r="X120" s="18"/>
    </row>
    <row r="121" spans="1:24" ht="15" x14ac:dyDescent="0.25">
      <c r="A121" s="10" t="s">
        <v>189</v>
      </c>
      <c r="B121" s="10" t="s">
        <v>230</v>
      </c>
      <c r="C121" s="10" t="s">
        <v>62</v>
      </c>
      <c r="D121" s="28">
        <v>15</v>
      </c>
      <c r="E121" s="21" t="s">
        <v>251</v>
      </c>
      <c r="F121" s="22" t="s">
        <v>252</v>
      </c>
      <c r="G121" s="10" t="s">
        <v>191</v>
      </c>
      <c r="H121" s="18"/>
      <c r="I121" s="14">
        <v>14</v>
      </c>
      <c r="J121" s="14">
        <v>234</v>
      </c>
      <c r="K121" s="14">
        <v>1</v>
      </c>
      <c r="L121">
        <f t="shared" si="48"/>
        <v>0.44</v>
      </c>
      <c r="M121">
        <f t="shared" si="49"/>
        <v>4.88</v>
      </c>
      <c r="N121" s="14">
        <v>13</v>
      </c>
      <c r="O121" s="14">
        <v>321</v>
      </c>
      <c r="P121" s="14">
        <v>4</v>
      </c>
      <c r="Q121">
        <f t="shared" si="50"/>
        <v>0.61</v>
      </c>
      <c r="R121">
        <f t="shared" si="51"/>
        <v>6.69</v>
      </c>
      <c r="S121" s="14">
        <v>555</v>
      </c>
      <c r="T121" s="14">
        <v>5</v>
      </c>
      <c r="U121" s="14">
        <v>15</v>
      </c>
      <c r="V121" s="18"/>
      <c r="W121" s="18"/>
      <c r="X121" s="18"/>
    </row>
    <row r="123" spans="1:24" ht="15" x14ac:dyDescent="0.25">
      <c r="A123" s="29" t="s">
        <v>253</v>
      </c>
      <c r="B123" s="30"/>
      <c r="C123" s="30"/>
      <c r="D123" s="31">
        <f>COUNT(D3:D121)</f>
        <v>106</v>
      </c>
      <c r="E123" s="10"/>
      <c r="F123" s="10"/>
      <c r="G123" s="10"/>
      <c r="H123" s="10"/>
      <c r="I123" s="10"/>
      <c r="J123" s="10"/>
      <c r="K123" s="10"/>
    </row>
  </sheetData>
  <mergeCells count="2">
    <mergeCell ref="A1:E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6E8"/>
  </sheetPr>
  <dimension ref="A1:I141"/>
  <sheetViews>
    <sheetView workbookViewId="0"/>
  </sheetViews>
  <sheetFormatPr defaultColWidth="14.42578125" defaultRowHeight="15.75" customHeight="1" x14ac:dyDescent="0.2"/>
  <cols>
    <col min="1" max="1" width="20.5703125" customWidth="1"/>
    <col min="2" max="2" width="6" customWidth="1"/>
    <col min="4" max="4" width="20.5703125" customWidth="1"/>
    <col min="5" max="5" width="5.28515625" customWidth="1"/>
    <col min="7" max="7" width="20.5703125" customWidth="1"/>
    <col min="8" max="8" width="5.28515625" customWidth="1"/>
  </cols>
  <sheetData>
    <row r="1" spans="1:9" x14ac:dyDescent="0.25">
      <c r="A1" s="92" t="s">
        <v>254</v>
      </c>
      <c r="B1" s="93"/>
      <c r="C1" s="93"/>
      <c r="D1" s="93"/>
      <c r="E1" s="93"/>
      <c r="F1" s="93"/>
      <c r="G1" s="93"/>
      <c r="H1" s="93"/>
    </row>
    <row r="3" spans="1:9" x14ac:dyDescent="0.25">
      <c r="A3" s="97" t="s">
        <v>255</v>
      </c>
      <c r="B3" s="98"/>
      <c r="C3" s="98"/>
      <c r="D3" s="98"/>
      <c r="E3" s="98"/>
      <c r="F3" s="98"/>
      <c r="G3" s="98"/>
      <c r="H3" s="98"/>
      <c r="I3" s="95"/>
    </row>
    <row r="5" spans="1:9" x14ac:dyDescent="0.25">
      <c r="A5" s="96" t="s">
        <v>23</v>
      </c>
      <c r="B5" s="95"/>
      <c r="C5" s="32"/>
      <c r="D5" s="96" t="s">
        <v>256</v>
      </c>
      <c r="E5" s="95"/>
      <c r="F5" s="32"/>
      <c r="G5" s="96" t="s">
        <v>257</v>
      </c>
      <c r="H5" s="95"/>
      <c r="I5" s="33"/>
    </row>
    <row r="6" spans="1:9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x14ac:dyDescent="0.25">
      <c r="A7" s="28" t="s">
        <v>32</v>
      </c>
      <c r="B7" s="28">
        <v>39</v>
      </c>
      <c r="C7" s="33"/>
      <c r="D7" s="28" t="s">
        <v>42</v>
      </c>
      <c r="E7" s="28">
        <v>21</v>
      </c>
      <c r="F7" s="33"/>
      <c r="G7" s="28" t="s">
        <v>32</v>
      </c>
      <c r="H7" s="28">
        <v>36</v>
      </c>
      <c r="I7" s="33"/>
    </row>
    <row r="8" spans="1:9" x14ac:dyDescent="0.25">
      <c r="A8" s="28" t="s">
        <v>42</v>
      </c>
      <c r="B8" s="28">
        <v>31</v>
      </c>
      <c r="C8" s="33"/>
      <c r="D8" s="28" t="s">
        <v>46</v>
      </c>
      <c r="E8" s="28">
        <v>18</v>
      </c>
      <c r="F8" s="33"/>
      <c r="G8" s="28" t="s">
        <v>36</v>
      </c>
      <c r="H8" s="28">
        <v>18</v>
      </c>
      <c r="I8" s="33"/>
    </row>
    <row r="9" spans="1:9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28" t="s">
        <v>36</v>
      </c>
      <c r="B10" s="28">
        <v>25</v>
      </c>
      <c r="C10" s="33"/>
      <c r="D10" s="33"/>
      <c r="E10" s="33"/>
      <c r="F10" s="33"/>
      <c r="G10" s="33"/>
      <c r="H10" s="33"/>
      <c r="I10" s="33"/>
    </row>
    <row r="11" spans="1:9" x14ac:dyDescent="0.25">
      <c r="A11" s="28" t="s">
        <v>46</v>
      </c>
      <c r="B11" s="28">
        <v>23</v>
      </c>
      <c r="C11" s="33"/>
      <c r="D11" s="33"/>
      <c r="E11" s="33"/>
      <c r="F11" s="33"/>
      <c r="G11" s="33"/>
      <c r="H11" s="33"/>
      <c r="I11" s="33"/>
    </row>
    <row r="12" spans="1:9" x14ac:dyDescent="0.25">
      <c r="A12" s="33"/>
      <c r="B12" s="33"/>
      <c r="C12" s="33"/>
      <c r="D12" s="33"/>
      <c r="E12" s="33"/>
      <c r="F12" s="33"/>
      <c r="G12" s="28" t="s">
        <v>32</v>
      </c>
      <c r="H12" s="33"/>
      <c r="I12" s="34" t="s">
        <v>258</v>
      </c>
    </row>
    <row r="13" spans="1:9" x14ac:dyDescent="0.25">
      <c r="A13" s="33"/>
      <c r="B13" s="33"/>
      <c r="C13" s="33"/>
      <c r="D13" s="33"/>
      <c r="E13" s="33"/>
      <c r="F13" s="33"/>
      <c r="G13" s="28" t="s">
        <v>36</v>
      </c>
      <c r="H13" s="33"/>
      <c r="I13" s="34" t="s">
        <v>259</v>
      </c>
    </row>
    <row r="14" spans="1:9" x14ac:dyDescent="0.25">
      <c r="A14" s="33"/>
      <c r="B14" s="33"/>
      <c r="C14" s="33"/>
      <c r="D14" s="33"/>
      <c r="E14" s="33"/>
      <c r="F14" s="33"/>
      <c r="G14" s="28" t="s">
        <v>42</v>
      </c>
      <c r="H14" s="33"/>
      <c r="I14" s="34" t="s">
        <v>260</v>
      </c>
    </row>
    <row r="15" spans="1:9" x14ac:dyDescent="0.25">
      <c r="A15" s="33"/>
      <c r="B15" s="33"/>
      <c r="C15" s="33"/>
      <c r="D15" s="33"/>
      <c r="E15" s="33"/>
      <c r="F15" s="33"/>
      <c r="G15" s="28" t="s">
        <v>46</v>
      </c>
      <c r="H15" s="33"/>
      <c r="I15" s="34" t="s">
        <v>261</v>
      </c>
    </row>
    <row r="17" spans="1:9" x14ac:dyDescent="0.25">
      <c r="A17" s="97" t="s">
        <v>262</v>
      </c>
      <c r="B17" s="98"/>
      <c r="C17" s="98"/>
      <c r="D17" s="98"/>
      <c r="E17" s="98"/>
      <c r="F17" s="98"/>
      <c r="G17" s="98"/>
      <c r="H17" s="98"/>
      <c r="I17" s="95"/>
    </row>
    <row r="19" spans="1:9" x14ac:dyDescent="0.25">
      <c r="A19" s="96" t="s">
        <v>23</v>
      </c>
      <c r="B19" s="95"/>
      <c r="C19" s="32"/>
      <c r="D19" s="96" t="s">
        <v>256</v>
      </c>
      <c r="E19" s="95"/>
      <c r="F19" s="32"/>
      <c r="G19" s="96" t="s">
        <v>257</v>
      </c>
      <c r="H19" s="95"/>
      <c r="I19" s="33"/>
    </row>
    <row r="20" spans="1:9" x14ac:dyDescent="0.25">
      <c r="A20" s="33"/>
      <c r="B20" s="33"/>
      <c r="C20" s="33"/>
      <c r="D20" s="33"/>
      <c r="E20" s="33"/>
      <c r="F20" s="33"/>
      <c r="G20" s="33"/>
      <c r="H20" s="33"/>
      <c r="I20" s="33"/>
    </row>
    <row r="21" spans="1:9" x14ac:dyDescent="0.25">
      <c r="A21" s="28" t="s">
        <v>63</v>
      </c>
      <c r="B21" s="28">
        <v>36</v>
      </c>
      <c r="C21" s="33"/>
      <c r="D21" s="28" t="s">
        <v>69</v>
      </c>
      <c r="E21" s="28">
        <v>38</v>
      </c>
      <c r="F21" s="33"/>
      <c r="G21" s="28" t="s">
        <v>63</v>
      </c>
      <c r="H21" s="28">
        <v>39</v>
      </c>
      <c r="I21" s="33"/>
    </row>
    <row r="22" spans="1:9" x14ac:dyDescent="0.25">
      <c r="A22" s="28" t="s">
        <v>69</v>
      </c>
      <c r="B22" s="28">
        <v>34</v>
      </c>
      <c r="C22" s="33"/>
      <c r="D22" s="28" t="s">
        <v>73</v>
      </c>
      <c r="E22" s="28">
        <v>36</v>
      </c>
      <c r="F22" s="33"/>
      <c r="G22" s="28" t="s">
        <v>65</v>
      </c>
      <c r="H22" s="28">
        <v>31</v>
      </c>
      <c r="I22" s="33"/>
    </row>
    <row r="23" spans="1:9" x14ac:dyDescent="0.25">
      <c r="A23" s="33"/>
      <c r="B23" s="33"/>
      <c r="C23" s="33"/>
      <c r="D23" s="33"/>
      <c r="E23" s="33"/>
      <c r="F23" s="33"/>
      <c r="G23" s="33"/>
      <c r="H23" s="33"/>
      <c r="I23" s="33"/>
    </row>
    <row r="24" spans="1:9" x14ac:dyDescent="0.25">
      <c r="A24" s="28" t="s">
        <v>73</v>
      </c>
      <c r="B24" s="28">
        <v>34</v>
      </c>
      <c r="C24" s="33"/>
      <c r="D24" s="33"/>
      <c r="E24" s="33"/>
      <c r="F24" s="33"/>
      <c r="G24" s="33"/>
      <c r="H24" s="33"/>
      <c r="I24" s="33"/>
    </row>
    <row r="25" spans="1:9" x14ac:dyDescent="0.25">
      <c r="A25" s="28" t="s">
        <v>65</v>
      </c>
      <c r="B25" s="28">
        <v>35</v>
      </c>
      <c r="C25" s="33"/>
      <c r="D25" s="33"/>
      <c r="E25" s="33"/>
      <c r="F25" s="33"/>
      <c r="G25" s="33"/>
      <c r="H25" s="33"/>
      <c r="I25" s="33"/>
    </row>
    <row r="26" spans="1:9" x14ac:dyDescent="0.25">
      <c r="A26" s="33"/>
      <c r="B26" s="33"/>
      <c r="C26" s="33"/>
      <c r="D26" s="33"/>
      <c r="E26" s="33"/>
      <c r="F26" s="33"/>
      <c r="G26" s="28" t="s">
        <v>63</v>
      </c>
      <c r="H26" s="33"/>
      <c r="I26" s="34" t="s">
        <v>258</v>
      </c>
    </row>
    <row r="27" spans="1:9" x14ac:dyDescent="0.25">
      <c r="A27" s="33"/>
      <c r="B27" s="33"/>
      <c r="C27" s="33"/>
      <c r="D27" s="33"/>
      <c r="E27" s="33"/>
      <c r="F27" s="33"/>
      <c r="G27" s="28" t="s">
        <v>65</v>
      </c>
      <c r="H27" s="33"/>
      <c r="I27" s="34" t="s">
        <v>259</v>
      </c>
    </row>
    <row r="28" spans="1:9" x14ac:dyDescent="0.25">
      <c r="A28" s="33"/>
      <c r="B28" s="33"/>
      <c r="C28" s="33"/>
      <c r="D28" s="33"/>
      <c r="E28" s="33"/>
      <c r="F28" s="33"/>
      <c r="G28" s="28" t="s">
        <v>69</v>
      </c>
      <c r="H28" s="33"/>
      <c r="I28" s="34" t="s">
        <v>260</v>
      </c>
    </row>
    <row r="29" spans="1:9" x14ac:dyDescent="0.25">
      <c r="A29" s="33"/>
      <c r="B29" s="33"/>
      <c r="C29" s="33"/>
      <c r="D29" s="33"/>
      <c r="E29" s="33"/>
      <c r="F29" s="33"/>
      <c r="G29" s="28" t="s">
        <v>73</v>
      </c>
      <c r="H29" s="33"/>
      <c r="I29" s="34" t="s">
        <v>261</v>
      </c>
    </row>
    <row r="31" spans="1:9" x14ac:dyDescent="0.25">
      <c r="A31" s="97" t="s">
        <v>263</v>
      </c>
      <c r="B31" s="98"/>
      <c r="C31" s="98"/>
      <c r="D31" s="98"/>
      <c r="E31" s="98"/>
      <c r="F31" s="98"/>
      <c r="G31" s="98"/>
      <c r="H31" s="98"/>
      <c r="I31" s="95"/>
    </row>
    <row r="33" spans="1:9" x14ac:dyDescent="0.25">
      <c r="A33" s="96" t="s">
        <v>23</v>
      </c>
      <c r="B33" s="95"/>
      <c r="C33" s="32"/>
      <c r="D33" s="96" t="s">
        <v>256</v>
      </c>
      <c r="E33" s="95"/>
      <c r="F33" s="32"/>
      <c r="G33" s="96" t="s">
        <v>257</v>
      </c>
      <c r="H33" s="95"/>
      <c r="I33" s="33"/>
    </row>
    <row r="34" spans="1:9" x14ac:dyDescent="0.25">
      <c r="A34" s="33"/>
      <c r="B34" s="33"/>
      <c r="C34" s="33"/>
      <c r="D34" s="33"/>
      <c r="E34" s="33"/>
      <c r="F34" s="33"/>
      <c r="G34" s="33"/>
      <c r="H34" s="33"/>
      <c r="I34" s="33"/>
    </row>
    <row r="35" spans="1:9" x14ac:dyDescent="0.25">
      <c r="A35" s="28" t="s">
        <v>107</v>
      </c>
      <c r="B35" s="28">
        <v>28</v>
      </c>
      <c r="C35" s="33"/>
      <c r="D35" s="28" t="s">
        <v>112</v>
      </c>
      <c r="E35" s="28">
        <v>15</v>
      </c>
      <c r="F35" s="33"/>
      <c r="G35" s="28" t="s">
        <v>107</v>
      </c>
      <c r="H35" s="28">
        <v>29</v>
      </c>
      <c r="I35" s="33"/>
    </row>
    <row r="36" spans="1:9" x14ac:dyDescent="0.25">
      <c r="A36" s="28" t="s">
        <v>112</v>
      </c>
      <c r="B36" s="28">
        <v>18</v>
      </c>
      <c r="C36" s="33"/>
      <c r="D36" s="28" t="s">
        <v>110</v>
      </c>
      <c r="E36" s="28">
        <v>16</v>
      </c>
      <c r="F36" s="33"/>
      <c r="G36" s="28" t="s">
        <v>108</v>
      </c>
      <c r="H36" s="28">
        <v>10</v>
      </c>
      <c r="I36" s="33"/>
    </row>
    <row r="37" spans="1:9" x14ac:dyDescent="0.25">
      <c r="A37" s="33"/>
      <c r="B37" s="33"/>
      <c r="C37" s="33"/>
      <c r="D37" s="33"/>
      <c r="E37" s="33"/>
      <c r="F37" s="33"/>
      <c r="G37" s="33"/>
      <c r="H37" s="33"/>
      <c r="I37" s="33"/>
    </row>
    <row r="38" spans="1:9" x14ac:dyDescent="0.25">
      <c r="A38" s="28" t="s">
        <v>110</v>
      </c>
      <c r="B38" s="28">
        <v>4</v>
      </c>
      <c r="C38" s="33"/>
      <c r="D38" s="33"/>
      <c r="E38" s="33"/>
      <c r="F38" s="33"/>
      <c r="G38" s="33"/>
      <c r="H38" s="33"/>
      <c r="I38" s="33"/>
    </row>
    <row r="39" spans="1:9" x14ac:dyDescent="0.25">
      <c r="A39" s="28" t="s">
        <v>108</v>
      </c>
      <c r="B39" s="28">
        <v>5</v>
      </c>
      <c r="C39" s="33"/>
      <c r="D39" s="33"/>
      <c r="E39" s="33"/>
      <c r="F39" s="33"/>
      <c r="G39" s="33"/>
      <c r="H39" s="33"/>
      <c r="I39" s="33"/>
    </row>
    <row r="40" spans="1:9" x14ac:dyDescent="0.25">
      <c r="A40" s="33"/>
      <c r="B40" s="33"/>
      <c r="C40" s="33"/>
      <c r="D40" s="33"/>
      <c r="E40" s="33"/>
      <c r="F40" s="33"/>
      <c r="G40" s="28" t="s">
        <v>107</v>
      </c>
      <c r="H40" s="33"/>
      <c r="I40" s="34" t="s">
        <v>258</v>
      </c>
    </row>
    <row r="41" spans="1:9" x14ac:dyDescent="0.25">
      <c r="A41" s="33"/>
      <c r="B41" s="33"/>
      <c r="C41" s="33"/>
      <c r="D41" s="33"/>
      <c r="E41" s="33"/>
      <c r="F41" s="33"/>
      <c r="G41" s="28" t="s">
        <v>108</v>
      </c>
      <c r="H41" s="33"/>
      <c r="I41" s="34" t="s">
        <v>259</v>
      </c>
    </row>
    <row r="42" spans="1:9" x14ac:dyDescent="0.25">
      <c r="A42" s="33"/>
      <c r="B42" s="33"/>
      <c r="C42" s="33"/>
      <c r="D42" s="33"/>
      <c r="E42" s="33"/>
      <c r="F42" s="33"/>
      <c r="G42" s="28" t="s">
        <v>110</v>
      </c>
      <c r="H42" s="33"/>
      <c r="I42" s="34" t="s">
        <v>260</v>
      </c>
    </row>
    <row r="43" spans="1:9" x14ac:dyDescent="0.25">
      <c r="A43" s="33"/>
      <c r="B43" s="33"/>
      <c r="C43" s="33"/>
      <c r="D43" s="33"/>
      <c r="E43" s="33"/>
      <c r="F43" s="33"/>
      <c r="G43" s="28" t="s">
        <v>112</v>
      </c>
      <c r="H43" s="33"/>
      <c r="I43" s="34" t="s">
        <v>261</v>
      </c>
    </row>
    <row r="45" spans="1:9" x14ac:dyDescent="0.25">
      <c r="A45" s="97" t="s">
        <v>264</v>
      </c>
      <c r="B45" s="98"/>
      <c r="C45" s="98"/>
      <c r="D45" s="98"/>
      <c r="E45" s="98"/>
      <c r="F45" s="98"/>
      <c r="G45" s="98"/>
      <c r="H45" s="98"/>
      <c r="I45" s="95"/>
    </row>
    <row r="47" spans="1:9" x14ac:dyDescent="0.25">
      <c r="A47" s="96" t="s">
        <v>23</v>
      </c>
      <c r="B47" s="95"/>
      <c r="C47" s="32"/>
      <c r="D47" s="96" t="s">
        <v>256</v>
      </c>
      <c r="E47" s="95"/>
      <c r="F47" s="32"/>
      <c r="G47" s="96" t="s">
        <v>257</v>
      </c>
      <c r="H47" s="95"/>
      <c r="I47" s="33"/>
    </row>
    <row r="48" spans="1:9" x14ac:dyDescent="0.25">
      <c r="A48" s="33"/>
      <c r="B48" s="33"/>
      <c r="C48" s="33"/>
      <c r="D48" s="33"/>
      <c r="E48" s="33"/>
      <c r="F48" s="33"/>
      <c r="G48" s="33"/>
      <c r="H48" s="33"/>
      <c r="I48" s="33"/>
    </row>
    <row r="49" spans="1:9" x14ac:dyDescent="0.25">
      <c r="A49" s="28" t="s">
        <v>117</v>
      </c>
      <c r="B49" s="28">
        <v>18</v>
      </c>
      <c r="C49" s="33"/>
      <c r="D49" s="28" t="s">
        <v>121</v>
      </c>
      <c r="E49" s="28">
        <v>31</v>
      </c>
      <c r="F49" s="33"/>
      <c r="G49" s="28" t="s">
        <v>117</v>
      </c>
      <c r="H49" s="28">
        <v>26</v>
      </c>
      <c r="I49" s="33"/>
    </row>
    <row r="50" spans="1:9" x14ac:dyDescent="0.25">
      <c r="A50" s="28" t="s">
        <v>121</v>
      </c>
      <c r="B50" s="28">
        <v>10</v>
      </c>
      <c r="C50" s="33"/>
      <c r="D50" s="28" t="s">
        <v>120</v>
      </c>
      <c r="E50" s="28">
        <v>33</v>
      </c>
      <c r="F50" s="33"/>
      <c r="G50" s="28" t="s">
        <v>119</v>
      </c>
      <c r="H50" s="28">
        <v>23</v>
      </c>
      <c r="I50" s="33"/>
    </row>
    <row r="51" spans="1:9" x14ac:dyDescent="0.25">
      <c r="A51" s="33"/>
      <c r="B51" s="33"/>
      <c r="C51" s="33"/>
      <c r="D51" s="33"/>
      <c r="E51" s="33"/>
      <c r="F51" s="33"/>
      <c r="G51" s="33"/>
      <c r="H51" s="33"/>
      <c r="I51" s="33"/>
    </row>
    <row r="52" spans="1:9" x14ac:dyDescent="0.25">
      <c r="A52" s="28" t="s">
        <v>119</v>
      </c>
      <c r="B52" s="28">
        <v>29</v>
      </c>
      <c r="C52" s="33"/>
      <c r="D52" s="33"/>
      <c r="E52" s="33"/>
      <c r="F52" s="33"/>
      <c r="G52" s="33"/>
      <c r="H52" s="33"/>
      <c r="I52" s="33"/>
    </row>
    <row r="53" spans="1:9" x14ac:dyDescent="0.25">
      <c r="A53" s="28" t="s">
        <v>120</v>
      </c>
      <c r="B53" s="28">
        <v>21</v>
      </c>
      <c r="C53" s="33"/>
      <c r="D53" s="33"/>
      <c r="E53" s="33"/>
      <c r="F53" s="33"/>
      <c r="G53" s="33"/>
      <c r="H53" s="33"/>
      <c r="I53" s="33"/>
    </row>
    <row r="54" spans="1:9" x14ac:dyDescent="0.25">
      <c r="A54" s="33"/>
      <c r="B54" s="33"/>
      <c r="C54" s="33"/>
      <c r="D54" s="33"/>
      <c r="E54" s="33"/>
      <c r="F54" s="33"/>
      <c r="G54" s="28" t="s">
        <v>117</v>
      </c>
      <c r="H54" s="33"/>
      <c r="I54" s="34" t="s">
        <v>258</v>
      </c>
    </row>
    <row r="55" spans="1:9" x14ac:dyDescent="0.25">
      <c r="A55" s="33"/>
      <c r="B55" s="33"/>
      <c r="C55" s="33"/>
      <c r="D55" s="33"/>
      <c r="E55" s="33"/>
      <c r="F55" s="33"/>
      <c r="G55" s="28" t="s">
        <v>119</v>
      </c>
      <c r="H55" s="33"/>
      <c r="I55" s="34" t="s">
        <v>259</v>
      </c>
    </row>
    <row r="56" spans="1:9" x14ac:dyDescent="0.25">
      <c r="A56" s="33"/>
      <c r="B56" s="33"/>
      <c r="C56" s="33"/>
      <c r="D56" s="33"/>
      <c r="E56" s="33"/>
      <c r="F56" s="33"/>
      <c r="G56" s="28" t="s">
        <v>120</v>
      </c>
      <c r="H56" s="33"/>
      <c r="I56" s="34" t="s">
        <v>260</v>
      </c>
    </row>
    <row r="57" spans="1:9" x14ac:dyDescent="0.25">
      <c r="A57" s="33"/>
      <c r="B57" s="33"/>
      <c r="C57" s="33"/>
      <c r="D57" s="33"/>
      <c r="E57" s="33"/>
      <c r="F57" s="33"/>
      <c r="G57" s="28" t="s">
        <v>121</v>
      </c>
      <c r="H57" s="33"/>
      <c r="I57" s="34" t="s">
        <v>261</v>
      </c>
    </row>
    <row r="59" spans="1:9" x14ac:dyDescent="0.25">
      <c r="A59" s="97" t="s">
        <v>265</v>
      </c>
      <c r="B59" s="98"/>
      <c r="C59" s="98"/>
      <c r="D59" s="98"/>
      <c r="E59" s="98"/>
      <c r="F59" s="98"/>
      <c r="G59" s="98"/>
      <c r="H59" s="98"/>
      <c r="I59" s="95"/>
    </row>
    <row r="61" spans="1:9" x14ac:dyDescent="0.25">
      <c r="A61" s="96" t="s">
        <v>23</v>
      </c>
      <c r="B61" s="95"/>
      <c r="C61" s="32"/>
      <c r="D61" s="96" t="s">
        <v>256</v>
      </c>
      <c r="E61" s="95"/>
      <c r="F61" s="32"/>
      <c r="G61" s="96" t="s">
        <v>257</v>
      </c>
      <c r="H61" s="95"/>
      <c r="I61" s="33"/>
    </row>
    <row r="62" spans="1:9" x14ac:dyDescent="0.25">
      <c r="A62" s="33"/>
      <c r="B62" s="33"/>
      <c r="C62" s="33"/>
      <c r="D62" s="33"/>
      <c r="E62" s="33"/>
      <c r="F62" s="33"/>
      <c r="G62" s="33"/>
      <c r="H62" s="33"/>
      <c r="I62" s="33"/>
    </row>
    <row r="63" spans="1:9" x14ac:dyDescent="0.25">
      <c r="A63" s="28" t="s">
        <v>141</v>
      </c>
      <c r="B63" s="28">
        <v>18</v>
      </c>
      <c r="C63" s="33"/>
      <c r="D63" s="28" t="s">
        <v>149</v>
      </c>
      <c r="E63" s="28">
        <v>10</v>
      </c>
      <c r="F63" s="33"/>
      <c r="G63" s="28" t="s">
        <v>141</v>
      </c>
      <c r="H63" s="28">
        <v>20</v>
      </c>
      <c r="I63" s="33"/>
    </row>
    <row r="64" spans="1:9" x14ac:dyDescent="0.25">
      <c r="A64" s="28" t="s">
        <v>149</v>
      </c>
      <c r="B64" s="28">
        <v>16</v>
      </c>
      <c r="C64" s="33"/>
      <c r="D64" s="28" t="s">
        <v>147</v>
      </c>
      <c r="E64" s="28">
        <v>23</v>
      </c>
      <c r="F64" s="33"/>
      <c r="G64" s="28" t="s">
        <v>144</v>
      </c>
      <c r="H64" s="28">
        <v>18</v>
      </c>
      <c r="I64" s="33"/>
    </row>
    <row r="65" spans="1:9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9" x14ac:dyDescent="0.25">
      <c r="A66" s="28" t="s">
        <v>144</v>
      </c>
      <c r="B66" s="28">
        <v>18</v>
      </c>
      <c r="C66" s="33"/>
      <c r="D66" s="33"/>
      <c r="E66" s="33"/>
      <c r="F66" s="33"/>
      <c r="G66" s="33"/>
      <c r="H66" s="33"/>
      <c r="I66" s="33"/>
    </row>
    <row r="67" spans="1:9" x14ac:dyDescent="0.25">
      <c r="A67" s="28" t="s">
        <v>147</v>
      </c>
      <c r="B67" s="28">
        <v>13</v>
      </c>
      <c r="C67" s="33"/>
      <c r="D67" s="33"/>
      <c r="E67" s="33"/>
      <c r="F67" s="33"/>
      <c r="G67" s="33"/>
      <c r="H67" s="33"/>
      <c r="I67" s="33"/>
    </row>
    <row r="68" spans="1:9" x14ac:dyDescent="0.25">
      <c r="A68" s="33"/>
      <c r="B68" s="33"/>
      <c r="C68" s="33"/>
      <c r="D68" s="33"/>
      <c r="E68" s="33"/>
      <c r="F68" s="33"/>
      <c r="G68" s="28" t="s">
        <v>141</v>
      </c>
      <c r="H68" s="33"/>
      <c r="I68" s="34" t="s">
        <v>258</v>
      </c>
    </row>
    <row r="69" spans="1:9" x14ac:dyDescent="0.25">
      <c r="A69" s="33"/>
      <c r="B69" s="33"/>
      <c r="C69" s="33"/>
      <c r="D69" s="33"/>
      <c r="E69" s="33"/>
      <c r="F69" s="33"/>
      <c r="G69" s="28" t="s">
        <v>144</v>
      </c>
      <c r="H69" s="33"/>
      <c r="I69" s="34" t="s">
        <v>259</v>
      </c>
    </row>
    <row r="70" spans="1:9" x14ac:dyDescent="0.25">
      <c r="A70" s="33"/>
      <c r="B70" s="33"/>
      <c r="C70" s="33"/>
      <c r="D70" s="33"/>
      <c r="E70" s="33"/>
      <c r="F70" s="33"/>
      <c r="G70" s="28" t="s">
        <v>147</v>
      </c>
      <c r="H70" s="33"/>
      <c r="I70" s="34" t="s">
        <v>260</v>
      </c>
    </row>
    <row r="71" spans="1:9" x14ac:dyDescent="0.25">
      <c r="A71" s="33"/>
      <c r="B71" s="33"/>
      <c r="C71" s="33"/>
      <c r="D71" s="33"/>
      <c r="E71" s="33"/>
      <c r="F71" s="33"/>
      <c r="G71" s="28" t="s">
        <v>149</v>
      </c>
      <c r="H71" s="33"/>
      <c r="I71" s="34" t="s">
        <v>261</v>
      </c>
    </row>
    <row r="73" spans="1:9" x14ac:dyDescent="0.25">
      <c r="A73" s="97" t="s">
        <v>266</v>
      </c>
      <c r="B73" s="98"/>
      <c r="C73" s="98"/>
      <c r="D73" s="98"/>
      <c r="E73" s="98"/>
      <c r="F73" s="98"/>
      <c r="G73" s="98"/>
      <c r="H73" s="98"/>
      <c r="I73" s="95"/>
    </row>
    <row r="75" spans="1:9" x14ac:dyDescent="0.25">
      <c r="A75" s="96" t="s">
        <v>23</v>
      </c>
      <c r="B75" s="95"/>
      <c r="C75" s="32"/>
      <c r="D75" s="96" t="s">
        <v>256</v>
      </c>
      <c r="E75" s="95"/>
      <c r="F75" s="32"/>
      <c r="G75" s="96" t="s">
        <v>257</v>
      </c>
      <c r="H75" s="95"/>
      <c r="I75" s="33"/>
    </row>
    <row r="76" spans="1:9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9" x14ac:dyDescent="0.25">
      <c r="A77" s="28" t="s">
        <v>157</v>
      </c>
      <c r="B77" s="28">
        <v>34</v>
      </c>
      <c r="C77" s="33"/>
      <c r="D77" s="28" t="s">
        <v>159</v>
      </c>
      <c r="E77" s="28">
        <v>29</v>
      </c>
      <c r="F77" s="33"/>
      <c r="G77" s="28" t="s">
        <v>157</v>
      </c>
      <c r="H77" s="28">
        <v>31</v>
      </c>
      <c r="I77" s="33"/>
    </row>
    <row r="78" spans="1:9" x14ac:dyDescent="0.25">
      <c r="A78" s="28" t="s">
        <v>159</v>
      </c>
      <c r="B78" s="28">
        <v>26</v>
      </c>
      <c r="C78" s="33"/>
      <c r="D78" s="28" t="s">
        <v>160</v>
      </c>
      <c r="E78" s="28">
        <v>20</v>
      </c>
      <c r="F78" s="33"/>
      <c r="G78" s="28" t="s">
        <v>155</v>
      </c>
      <c r="H78" s="28">
        <v>34</v>
      </c>
      <c r="I78" s="33"/>
    </row>
    <row r="79" spans="1:9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9" x14ac:dyDescent="0.25">
      <c r="A80" s="28" t="s">
        <v>155</v>
      </c>
      <c r="B80" s="28">
        <v>34</v>
      </c>
      <c r="C80" s="33"/>
      <c r="D80" s="33"/>
      <c r="E80" s="33"/>
      <c r="F80" s="33"/>
      <c r="G80" s="33"/>
      <c r="H80" s="33"/>
      <c r="I80" s="33"/>
    </row>
    <row r="81" spans="1:9" x14ac:dyDescent="0.25">
      <c r="A81" s="28" t="s">
        <v>160</v>
      </c>
      <c r="B81" s="28">
        <v>23</v>
      </c>
      <c r="C81" s="33"/>
      <c r="D81" s="33"/>
      <c r="E81" s="33"/>
      <c r="F81" s="33"/>
      <c r="G81" s="33"/>
      <c r="H81" s="33"/>
      <c r="I81" s="33"/>
    </row>
    <row r="82" spans="1:9" x14ac:dyDescent="0.25">
      <c r="A82" s="33"/>
      <c r="B82" s="33"/>
      <c r="C82" s="33"/>
      <c r="D82" s="33"/>
      <c r="E82" s="33"/>
      <c r="F82" s="33"/>
      <c r="G82" s="28" t="s">
        <v>155</v>
      </c>
      <c r="H82" s="33"/>
      <c r="I82" s="34" t="s">
        <v>258</v>
      </c>
    </row>
    <row r="83" spans="1:9" x14ac:dyDescent="0.25">
      <c r="A83" s="33"/>
      <c r="B83" s="33"/>
      <c r="C83" s="33"/>
      <c r="D83" s="33"/>
      <c r="E83" s="33"/>
      <c r="F83" s="33"/>
      <c r="G83" s="28" t="s">
        <v>157</v>
      </c>
      <c r="H83" s="33"/>
      <c r="I83" s="34" t="s">
        <v>259</v>
      </c>
    </row>
    <row r="84" spans="1:9" x14ac:dyDescent="0.25">
      <c r="A84" s="33"/>
      <c r="B84" s="33"/>
      <c r="C84" s="33"/>
      <c r="D84" s="33"/>
      <c r="E84" s="33"/>
      <c r="F84" s="33"/>
      <c r="G84" s="28" t="s">
        <v>159</v>
      </c>
      <c r="H84" s="33"/>
      <c r="I84" s="34" t="s">
        <v>260</v>
      </c>
    </row>
    <row r="85" spans="1:9" x14ac:dyDescent="0.25">
      <c r="A85" s="33"/>
      <c r="B85" s="33"/>
      <c r="C85" s="33"/>
      <c r="D85" s="33"/>
      <c r="E85" s="33"/>
      <c r="F85" s="33"/>
      <c r="G85" s="28" t="s">
        <v>160</v>
      </c>
      <c r="H85" s="33"/>
      <c r="I85" s="34" t="s">
        <v>261</v>
      </c>
    </row>
    <row r="87" spans="1:9" x14ac:dyDescent="0.25">
      <c r="A87" s="97" t="s">
        <v>267</v>
      </c>
      <c r="B87" s="98"/>
      <c r="C87" s="98"/>
      <c r="D87" s="98"/>
      <c r="E87" s="98"/>
      <c r="F87" s="98"/>
      <c r="G87" s="98"/>
      <c r="H87" s="98"/>
      <c r="I87" s="95"/>
    </row>
    <row r="89" spans="1:9" x14ac:dyDescent="0.25">
      <c r="A89" s="96" t="s">
        <v>23</v>
      </c>
      <c r="B89" s="95"/>
      <c r="C89" s="32"/>
      <c r="D89" s="96" t="s">
        <v>256</v>
      </c>
      <c r="E89" s="95"/>
      <c r="F89" s="32"/>
      <c r="G89" s="96" t="s">
        <v>257</v>
      </c>
      <c r="H89" s="95"/>
      <c r="I89" s="33"/>
    </row>
    <row r="90" spans="1:9" x14ac:dyDescent="0.25">
      <c r="A90" s="33"/>
      <c r="B90" s="33"/>
      <c r="C90" s="33"/>
      <c r="D90" s="33"/>
      <c r="E90" s="33"/>
      <c r="F90" s="33"/>
      <c r="G90" s="33"/>
      <c r="H90" s="33"/>
      <c r="I90" s="33"/>
    </row>
    <row r="91" spans="1:9" x14ac:dyDescent="0.25">
      <c r="A91" s="28" t="s">
        <v>196</v>
      </c>
      <c r="B91" s="28">
        <v>15</v>
      </c>
      <c r="C91" s="33"/>
      <c r="D91" s="28" t="s">
        <v>198</v>
      </c>
      <c r="E91" s="28">
        <v>15</v>
      </c>
      <c r="F91" s="33"/>
      <c r="G91" s="28" t="s">
        <v>196</v>
      </c>
      <c r="H91" s="28">
        <v>11</v>
      </c>
      <c r="I91" s="33"/>
    </row>
    <row r="92" spans="1:9" x14ac:dyDescent="0.25">
      <c r="A92" s="28" t="s">
        <v>198</v>
      </c>
      <c r="B92" s="28">
        <v>13</v>
      </c>
      <c r="C92" s="33"/>
      <c r="D92" s="28" t="s">
        <v>197</v>
      </c>
      <c r="E92" s="28">
        <v>20</v>
      </c>
      <c r="F92" s="33"/>
      <c r="G92" s="28" t="s">
        <v>195</v>
      </c>
      <c r="H92" s="28">
        <v>15</v>
      </c>
      <c r="I92" s="33"/>
    </row>
    <row r="93" spans="1:9" x14ac:dyDescent="0.25">
      <c r="A93" s="33"/>
      <c r="B93" s="33"/>
      <c r="C93" s="33"/>
      <c r="D93" s="33"/>
      <c r="E93" s="33"/>
      <c r="F93" s="33"/>
      <c r="G93" s="33"/>
      <c r="H93" s="33"/>
      <c r="I93" s="33"/>
    </row>
    <row r="94" spans="1:9" x14ac:dyDescent="0.25">
      <c r="A94" s="28" t="s">
        <v>197</v>
      </c>
      <c r="B94" s="28">
        <v>16</v>
      </c>
      <c r="C94" s="33"/>
      <c r="D94" s="33"/>
      <c r="E94" s="33"/>
      <c r="F94" s="33"/>
      <c r="G94" s="33"/>
      <c r="H94" s="33"/>
      <c r="I94" s="33"/>
    </row>
    <row r="95" spans="1:9" x14ac:dyDescent="0.25">
      <c r="A95" s="28" t="s">
        <v>195</v>
      </c>
      <c r="B95" s="28">
        <v>21</v>
      </c>
      <c r="C95" s="33"/>
      <c r="D95" s="33"/>
      <c r="E95" s="33"/>
      <c r="F95" s="33"/>
      <c r="G95" s="33"/>
      <c r="H95" s="33"/>
      <c r="I95" s="33"/>
    </row>
    <row r="96" spans="1:9" x14ac:dyDescent="0.25">
      <c r="A96" s="33"/>
      <c r="B96" s="33"/>
      <c r="C96" s="33"/>
      <c r="D96" s="33"/>
      <c r="E96" s="33"/>
      <c r="F96" s="33"/>
      <c r="G96" s="28" t="s">
        <v>195</v>
      </c>
      <c r="H96" s="33"/>
      <c r="I96" s="34" t="s">
        <v>258</v>
      </c>
    </row>
    <row r="97" spans="1:9" x14ac:dyDescent="0.25">
      <c r="A97" s="33"/>
      <c r="B97" s="33"/>
      <c r="C97" s="33"/>
      <c r="D97" s="33"/>
      <c r="E97" s="33"/>
      <c r="F97" s="33"/>
      <c r="G97" s="28" t="s">
        <v>196</v>
      </c>
      <c r="H97" s="33"/>
      <c r="I97" s="34" t="s">
        <v>259</v>
      </c>
    </row>
    <row r="98" spans="1:9" x14ac:dyDescent="0.25">
      <c r="A98" s="33"/>
      <c r="B98" s="33"/>
      <c r="C98" s="33"/>
      <c r="D98" s="33"/>
      <c r="E98" s="33"/>
      <c r="F98" s="33"/>
      <c r="G98" s="28" t="s">
        <v>197</v>
      </c>
      <c r="H98" s="33"/>
      <c r="I98" s="34" t="s">
        <v>260</v>
      </c>
    </row>
    <row r="99" spans="1:9" x14ac:dyDescent="0.25">
      <c r="A99" s="33"/>
      <c r="B99" s="33"/>
      <c r="C99" s="33"/>
      <c r="D99" s="33"/>
      <c r="E99" s="33"/>
      <c r="F99" s="33"/>
      <c r="G99" s="28" t="s">
        <v>198</v>
      </c>
      <c r="H99" s="33"/>
      <c r="I99" s="34" t="s">
        <v>261</v>
      </c>
    </row>
    <row r="101" spans="1:9" x14ac:dyDescent="0.25">
      <c r="A101" s="97" t="s">
        <v>268</v>
      </c>
      <c r="B101" s="98"/>
      <c r="C101" s="98"/>
      <c r="D101" s="98"/>
      <c r="E101" s="98"/>
      <c r="F101" s="98"/>
      <c r="G101" s="98"/>
      <c r="H101" s="98"/>
      <c r="I101" s="95"/>
    </row>
    <row r="103" spans="1:9" x14ac:dyDescent="0.25">
      <c r="A103" s="96" t="s">
        <v>23</v>
      </c>
      <c r="B103" s="95"/>
      <c r="C103" s="32"/>
      <c r="D103" s="96" t="s">
        <v>256</v>
      </c>
      <c r="E103" s="95"/>
      <c r="F103" s="32"/>
      <c r="G103" s="96" t="s">
        <v>257</v>
      </c>
      <c r="H103" s="95"/>
      <c r="I103" s="33"/>
    </row>
    <row r="104" spans="1:9" x14ac:dyDescent="0.25">
      <c r="A104" s="33"/>
      <c r="B104" s="33"/>
      <c r="C104" s="33"/>
      <c r="D104" s="33"/>
      <c r="E104" s="33"/>
      <c r="F104" s="33"/>
      <c r="G104" s="33"/>
      <c r="H104" s="33"/>
      <c r="I104" s="33"/>
    </row>
    <row r="105" spans="1:9" x14ac:dyDescent="0.25">
      <c r="A105" s="28" t="s">
        <v>211</v>
      </c>
      <c r="B105" s="28">
        <v>10</v>
      </c>
      <c r="C105" s="33"/>
      <c r="D105" s="28" t="s">
        <v>211</v>
      </c>
      <c r="E105" s="28">
        <v>13</v>
      </c>
      <c r="F105" s="33"/>
      <c r="G105" s="28" t="s">
        <v>209</v>
      </c>
      <c r="H105" s="28">
        <v>13</v>
      </c>
      <c r="I105" s="33"/>
    </row>
    <row r="106" spans="1:9" x14ac:dyDescent="0.25">
      <c r="A106" s="28" t="s">
        <v>209</v>
      </c>
      <c r="B106" s="28">
        <v>13</v>
      </c>
      <c r="C106" s="33"/>
      <c r="D106" s="28" t="s">
        <v>210</v>
      </c>
      <c r="E106" s="28">
        <v>20</v>
      </c>
      <c r="F106" s="33"/>
      <c r="G106" s="28" t="s">
        <v>208</v>
      </c>
      <c r="H106" s="28">
        <v>16</v>
      </c>
      <c r="I106" s="33"/>
    </row>
    <row r="107" spans="1:9" x14ac:dyDescent="0.25">
      <c r="A107" s="33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5">
      <c r="A108" s="28" t="s">
        <v>208</v>
      </c>
      <c r="B108" s="28">
        <v>15</v>
      </c>
      <c r="C108" s="33"/>
      <c r="D108" s="33"/>
      <c r="E108" s="33"/>
      <c r="F108" s="33"/>
      <c r="G108" s="33"/>
      <c r="H108" s="33"/>
      <c r="I108" s="33"/>
    </row>
    <row r="109" spans="1:9" x14ac:dyDescent="0.25">
      <c r="A109" s="28" t="s">
        <v>210</v>
      </c>
      <c r="B109" s="28">
        <v>14</v>
      </c>
      <c r="C109" s="33"/>
      <c r="D109" s="33"/>
      <c r="E109" s="33"/>
      <c r="F109" s="33"/>
      <c r="G109" s="33"/>
      <c r="H109" s="33"/>
      <c r="I109" s="33"/>
    </row>
    <row r="110" spans="1:9" x14ac:dyDescent="0.25">
      <c r="A110" s="33"/>
      <c r="B110" s="33"/>
      <c r="C110" s="33"/>
      <c r="D110" s="33"/>
      <c r="E110" s="33"/>
      <c r="F110" s="33"/>
      <c r="G110" s="28" t="s">
        <v>208</v>
      </c>
      <c r="H110" s="33"/>
      <c r="I110" s="34" t="s">
        <v>258</v>
      </c>
    </row>
    <row r="111" spans="1:9" x14ac:dyDescent="0.25">
      <c r="A111" s="33"/>
      <c r="B111" s="33"/>
      <c r="C111" s="33"/>
      <c r="D111" s="33"/>
      <c r="E111" s="33"/>
      <c r="F111" s="33"/>
      <c r="G111" s="28" t="s">
        <v>209</v>
      </c>
      <c r="H111" s="33"/>
      <c r="I111" s="34" t="s">
        <v>259</v>
      </c>
    </row>
    <row r="112" spans="1:9" x14ac:dyDescent="0.25">
      <c r="A112" s="33"/>
      <c r="B112" s="33"/>
      <c r="C112" s="33"/>
      <c r="D112" s="33"/>
      <c r="E112" s="33"/>
      <c r="F112" s="33"/>
      <c r="G112" s="28" t="s">
        <v>210</v>
      </c>
      <c r="H112" s="33"/>
      <c r="I112" s="34" t="s">
        <v>260</v>
      </c>
    </row>
    <row r="113" spans="1:9" x14ac:dyDescent="0.25">
      <c r="A113" s="33"/>
      <c r="B113" s="33"/>
      <c r="C113" s="33"/>
      <c r="D113" s="33"/>
      <c r="E113" s="33"/>
      <c r="F113" s="33"/>
      <c r="G113" s="28" t="s">
        <v>211</v>
      </c>
      <c r="H113" s="33"/>
      <c r="I113" s="34" t="s">
        <v>261</v>
      </c>
    </row>
    <row r="115" spans="1:9" x14ac:dyDescent="0.25">
      <c r="A115" s="97" t="s">
        <v>269</v>
      </c>
      <c r="B115" s="98"/>
      <c r="C115" s="98"/>
      <c r="D115" s="98"/>
      <c r="E115" s="98"/>
      <c r="F115" s="98"/>
      <c r="G115" s="98"/>
      <c r="H115" s="98"/>
      <c r="I115" s="95"/>
    </row>
    <row r="117" spans="1:9" x14ac:dyDescent="0.25">
      <c r="A117" s="96" t="s">
        <v>23</v>
      </c>
      <c r="B117" s="95"/>
      <c r="C117" s="32"/>
      <c r="D117" s="96" t="s">
        <v>256</v>
      </c>
      <c r="E117" s="95"/>
      <c r="F117" s="32"/>
      <c r="G117" s="96" t="s">
        <v>257</v>
      </c>
      <c r="H117" s="95"/>
      <c r="I117" s="33"/>
    </row>
    <row r="118" spans="1:9" x14ac:dyDescent="0.2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x14ac:dyDescent="0.25">
      <c r="A119" s="28" t="s">
        <v>215</v>
      </c>
      <c r="B119" s="28">
        <v>20</v>
      </c>
      <c r="C119" s="33"/>
      <c r="D119" s="28" t="s">
        <v>217</v>
      </c>
      <c r="E119" s="28">
        <v>20</v>
      </c>
      <c r="F119" s="33"/>
      <c r="G119" s="28" t="s">
        <v>215</v>
      </c>
      <c r="H119" s="28">
        <v>20</v>
      </c>
      <c r="I119" s="33"/>
    </row>
    <row r="120" spans="1:9" x14ac:dyDescent="0.25">
      <c r="A120" s="28" t="s">
        <v>217</v>
      </c>
      <c r="B120" s="28">
        <v>18</v>
      </c>
      <c r="C120" s="33"/>
      <c r="D120" s="28" t="s">
        <v>218</v>
      </c>
      <c r="E120" s="28">
        <v>5</v>
      </c>
      <c r="F120" s="33"/>
      <c r="G120" s="28" t="s">
        <v>214</v>
      </c>
      <c r="H120" s="28">
        <v>23</v>
      </c>
      <c r="I120" s="33"/>
    </row>
    <row r="121" spans="1:9" x14ac:dyDescent="0.2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x14ac:dyDescent="0.25">
      <c r="A122" s="28" t="s">
        <v>214</v>
      </c>
      <c r="B122" s="28">
        <v>13</v>
      </c>
      <c r="C122" s="33"/>
      <c r="D122" s="33"/>
      <c r="E122" s="33"/>
      <c r="F122" s="33"/>
      <c r="G122" s="33"/>
      <c r="H122" s="33"/>
      <c r="I122" s="33"/>
    </row>
    <row r="123" spans="1:9" x14ac:dyDescent="0.25">
      <c r="A123" s="28" t="s">
        <v>218</v>
      </c>
      <c r="B123" s="28">
        <v>5</v>
      </c>
      <c r="C123" s="33"/>
      <c r="D123" s="33"/>
      <c r="E123" s="33"/>
      <c r="F123" s="33"/>
      <c r="G123" s="33"/>
      <c r="H123" s="33"/>
      <c r="I123" s="33"/>
    </row>
    <row r="124" spans="1:9" x14ac:dyDescent="0.25">
      <c r="A124" s="33"/>
      <c r="B124" s="33"/>
      <c r="C124" s="33"/>
      <c r="D124" s="33"/>
      <c r="E124" s="33"/>
      <c r="F124" s="33"/>
      <c r="G124" s="28" t="s">
        <v>214</v>
      </c>
      <c r="H124" s="33"/>
      <c r="I124" s="34" t="s">
        <v>258</v>
      </c>
    </row>
    <row r="125" spans="1:9" x14ac:dyDescent="0.25">
      <c r="A125" s="33"/>
      <c r="B125" s="33"/>
      <c r="C125" s="33"/>
      <c r="D125" s="33"/>
      <c r="E125" s="33"/>
      <c r="F125" s="33"/>
      <c r="G125" s="28" t="s">
        <v>215</v>
      </c>
      <c r="H125" s="33"/>
      <c r="I125" s="34" t="s">
        <v>259</v>
      </c>
    </row>
    <row r="126" spans="1:9" x14ac:dyDescent="0.25">
      <c r="A126" s="33"/>
      <c r="B126" s="33"/>
      <c r="C126" s="33"/>
      <c r="D126" s="33"/>
      <c r="E126" s="33"/>
      <c r="F126" s="33"/>
      <c r="G126" s="28" t="s">
        <v>217</v>
      </c>
      <c r="H126" s="33"/>
      <c r="I126" s="34" t="s">
        <v>260</v>
      </c>
    </row>
    <row r="127" spans="1:9" x14ac:dyDescent="0.25">
      <c r="A127" s="33"/>
      <c r="B127" s="33"/>
      <c r="C127" s="33"/>
      <c r="D127" s="33"/>
      <c r="E127" s="33"/>
      <c r="F127" s="33"/>
      <c r="G127" s="28" t="s">
        <v>218</v>
      </c>
      <c r="H127" s="33"/>
      <c r="I127" s="34" t="s">
        <v>261</v>
      </c>
    </row>
    <row r="129" spans="1:9" x14ac:dyDescent="0.25">
      <c r="A129" s="97" t="s">
        <v>270</v>
      </c>
      <c r="B129" s="98"/>
      <c r="C129" s="98"/>
      <c r="D129" s="98"/>
      <c r="E129" s="98"/>
      <c r="F129" s="98"/>
      <c r="G129" s="98"/>
      <c r="H129" s="98"/>
      <c r="I129" s="95"/>
    </row>
    <row r="131" spans="1:9" x14ac:dyDescent="0.25">
      <c r="A131" s="96" t="s">
        <v>23</v>
      </c>
      <c r="B131" s="95"/>
      <c r="C131" s="32"/>
      <c r="D131" s="96" t="s">
        <v>256</v>
      </c>
      <c r="E131" s="95"/>
      <c r="F131" s="32"/>
      <c r="G131" s="96" t="s">
        <v>257</v>
      </c>
      <c r="H131" s="95"/>
      <c r="I131" s="33"/>
    </row>
    <row r="132" spans="1:9" x14ac:dyDescent="0.2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x14ac:dyDescent="0.25">
      <c r="A133" s="28" t="s">
        <v>231</v>
      </c>
      <c r="B133" s="28">
        <v>34</v>
      </c>
      <c r="C133" s="33"/>
      <c r="D133" s="28" t="s">
        <v>234</v>
      </c>
      <c r="E133" s="28">
        <v>37</v>
      </c>
      <c r="F133" s="33"/>
      <c r="G133" s="28" t="s">
        <v>231</v>
      </c>
      <c r="H133" s="28">
        <v>31</v>
      </c>
      <c r="I133" s="33"/>
    </row>
    <row r="134" spans="1:9" x14ac:dyDescent="0.25">
      <c r="A134" s="28" t="s">
        <v>234</v>
      </c>
      <c r="B134" s="28">
        <v>33</v>
      </c>
      <c r="C134" s="33"/>
      <c r="D134" s="28" t="s">
        <v>235</v>
      </c>
      <c r="E134" s="28">
        <v>32</v>
      </c>
      <c r="F134" s="33"/>
      <c r="G134" s="28" t="s">
        <v>232</v>
      </c>
      <c r="H134" s="28">
        <v>28</v>
      </c>
      <c r="I134" s="33"/>
    </row>
    <row r="135" spans="1:9" x14ac:dyDescent="0.2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x14ac:dyDescent="0.25">
      <c r="A136" s="28" t="s">
        <v>232</v>
      </c>
      <c r="B136" s="28">
        <v>31</v>
      </c>
      <c r="C136" s="33"/>
      <c r="D136" s="33"/>
      <c r="E136" s="33"/>
      <c r="F136" s="33"/>
      <c r="G136" s="33"/>
      <c r="H136" s="33"/>
      <c r="I136" s="33"/>
    </row>
    <row r="137" spans="1:9" x14ac:dyDescent="0.25">
      <c r="A137" s="28" t="s">
        <v>235</v>
      </c>
      <c r="B137" s="28">
        <v>23</v>
      </c>
      <c r="C137" s="33"/>
      <c r="D137" s="33"/>
      <c r="E137" s="33"/>
      <c r="F137" s="33"/>
      <c r="G137" s="33"/>
      <c r="H137" s="33"/>
      <c r="I137" s="33"/>
    </row>
    <row r="138" spans="1:9" x14ac:dyDescent="0.25">
      <c r="A138" s="33"/>
      <c r="B138" s="33"/>
      <c r="C138" s="33"/>
      <c r="D138" s="33"/>
      <c r="E138" s="33"/>
      <c r="F138" s="33"/>
      <c r="G138" s="28" t="s">
        <v>231</v>
      </c>
      <c r="H138" s="33"/>
      <c r="I138" s="34" t="s">
        <v>258</v>
      </c>
    </row>
    <row r="139" spans="1:9" x14ac:dyDescent="0.25">
      <c r="A139" s="33"/>
      <c r="B139" s="33"/>
      <c r="C139" s="33"/>
      <c r="D139" s="33"/>
      <c r="E139" s="33"/>
      <c r="F139" s="33"/>
      <c r="G139" s="28" t="s">
        <v>232</v>
      </c>
      <c r="H139" s="33"/>
      <c r="I139" s="34" t="s">
        <v>259</v>
      </c>
    </row>
    <row r="140" spans="1:9" x14ac:dyDescent="0.25">
      <c r="A140" s="33"/>
      <c r="B140" s="33"/>
      <c r="C140" s="33"/>
      <c r="D140" s="33"/>
      <c r="E140" s="33"/>
      <c r="F140" s="33"/>
      <c r="G140" s="28" t="s">
        <v>234</v>
      </c>
      <c r="H140" s="33"/>
      <c r="I140" s="34" t="s">
        <v>260</v>
      </c>
    </row>
    <row r="141" spans="1:9" x14ac:dyDescent="0.25">
      <c r="A141" s="33"/>
      <c r="B141" s="33"/>
      <c r="C141" s="33"/>
      <c r="D141" s="33"/>
      <c r="E141" s="33"/>
      <c r="F141" s="33"/>
      <c r="G141" s="28" t="s">
        <v>235</v>
      </c>
      <c r="H141" s="33"/>
      <c r="I141" s="34" t="s">
        <v>261</v>
      </c>
    </row>
  </sheetData>
  <mergeCells count="41">
    <mergeCell ref="A73:I73"/>
    <mergeCell ref="G47:H47"/>
    <mergeCell ref="G61:H61"/>
    <mergeCell ref="D103:E103"/>
    <mergeCell ref="D117:E117"/>
    <mergeCell ref="D47:E47"/>
    <mergeCell ref="A47:B47"/>
    <mergeCell ref="D61:E61"/>
    <mergeCell ref="A61:B61"/>
    <mergeCell ref="A33:B33"/>
    <mergeCell ref="A59:I59"/>
    <mergeCell ref="A45:I45"/>
    <mergeCell ref="D33:E33"/>
    <mergeCell ref="G33:H33"/>
    <mergeCell ref="D5:E5"/>
    <mergeCell ref="G5:H5"/>
    <mergeCell ref="A31:I31"/>
    <mergeCell ref="A5:B5"/>
    <mergeCell ref="A1:H1"/>
    <mergeCell ref="A3:I3"/>
    <mergeCell ref="D19:E19"/>
    <mergeCell ref="G19:H19"/>
    <mergeCell ref="A17:I17"/>
    <mergeCell ref="A19:B19"/>
    <mergeCell ref="A101:I101"/>
    <mergeCell ref="G103:H103"/>
    <mergeCell ref="A115:I115"/>
    <mergeCell ref="A103:B103"/>
    <mergeCell ref="A129:I129"/>
    <mergeCell ref="A117:B117"/>
    <mergeCell ref="G117:H117"/>
    <mergeCell ref="D131:E131"/>
    <mergeCell ref="A131:B131"/>
    <mergeCell ref="G131:H131"/>
    <mergeCell ref="G75:H75"/>
    <mergeCell ref="A87:I87"/>
    <mergeCell ref="A89:B89"/>
    <mergeCell ref="G89:H89"/>
    <mergeCell ref="D75:E75"/>
    <mergeCell ref="D89:E89"/>
    <mergeCell ref="A75:B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K86"/>
  <sheetViews>
    <sheetView workbookViewId="0"/>
  </sheetViews>
  <sheetFormatPr defaultColWidth="14.42578125" defaultRowHeight="15.75" customHeight="1" x14ac:dyDescent="0.2"/>
  <cols>
    <col min="2" max="2" width="27.28515625" customWidth="1"/>
    <col min="3" max="3" width="5.85546875" customWidth="1"/>
    <col min="4" max="4" width="16.140625" customWidth="1"/>
    <col min="6" max="6" width="18.140625" customWidth="1"/>
  </cols>
  <sheetData>
    <row r="1" spans="1:11" x14ac:dyDescent="0.25">
      <c r="A1" s="92" t="s">
        <v>271</v>
      </c>
      <c r="B1" s="93"/>
      <c r="C1" s="93"/>
      <c r="D1" s="93"/>
      <c r="E1" s="93"/>
      <c r="F1" s="35" t="s">
        <v>272</v>
      </c>
      <c r="G1" s="2">
        <v>20</v>
      </c>
    </row>
    <row r="3" spans="1:11" x14ac:dyDescent="0.25">
      <c r="B3" s="18"/>
      <c r="C3" s="18"/>
      <c r="D3" s="36" t="s">
        <v>273</v>
      </c>
      <c r="E3" s="36" t="s">
        <v>274</v>
      </c>
      <c r="F3" s="36" t="s">
        <v>275</v>
      </c>
      <c r="G3" s="36" t="s">
        <v>276</v>
      </c>
      <c r="H3" s="36" t="s">
        <v>23</v>
      </c>
      <c r="I3" s="36" t="s">
        <v>24</v>
      </c>
      <c r="J3" s="37" t="s">
        <v>277</v>
      </c>
    </row>
    <row r="4" spans="1:11" x14ac:dyDescent="0.25">
      <c r="B4" s="97" t="s">
        <v>278</v>
      </c>
      <c r="C4" s="98"/>
      <c r="D4" s="38"/>
      <c r="E4" s="38"/>
      <c r="F4" s="38"/>
      <c r="G4" s="38"/>
      <c r="H4" s="38"/>
      <c r="I4" s="38"/>
      <c r="J4" s="39"/>
      <c r="K4" s="18"/>
    </row>
    <row r="5" spans="1:11" x14ac:dyDescent="0.25">
      <c r="B5" s="12" t="s">
        <v>76</v>
      </c>
      <c r="C5" s="37" t="s">
        <v>279</v>
      </c>
      <c r="D5" s="40">
        <v>893</v>
      </c>
      <c r="E5" s="40">
        <v>14</v>
      </c>
      <c r="F5" s="40">
        <v>4</v>
      </c>
      <c r="G5" s="40">
        <v>101</v>
      </c>
      <c r="H5" s="40">
        <v>106</v>
      </c>
      <c r="I5" s="40">
        <v>103</v>
      </c>
      <c r="J5" s="40">
        <v>1</v>
      </c>
      <c r="K5" s="14"/>
    </row>
    <row r="6" spans="1:11" x14ac:dyDescent="0.25">
      <c r="B6" s="10" t="s">
        <v>77</v>
      </c>
      <c r="C6" s="28" t="s">
        <v>30</v>
      </c>
      <c r="D6" s="11">
        <v>377</v>
      </c>
      <c r="E6" s="11">
        <v>8</v>
      </c>
      <c r="F6" s="18"/>
    </row>
    <row r="7" spans="1:11" x14ac:dyDescent="0.25">
      <c r="B7" s="10" t="s">
        <v>107</v>
      </c>
      <c r="C7" s="28" t="s">
        <v>106</v>
      </c>
      <c r="D7" s="11">
        <v>346</v>
      </c>
      <c r="E7" s="11">
        <v>5</v>
      </c>
      <c r="F7" s="18"/>
    </row>
    <row r="8" spans="1:11" x14ac:dyDescent="0.25">
      <c r="B8" s="10" t="s">
        <v>222</v>
      </c>
      <c r="C8" s="28" t="s">
        <v>207</v>
      </c>
      <c r="D8" s="11">
        <v>170</v>
      </c>
      <c r="E8" s="11">
        <v>1</v>
      </c>
      <c r="F8" s="18"/>
    </row>
    <row r="9" spans="1:11" x14ac:dyDescent="0.25">
      <c r="B9" s="19" t="s">
        <v>61</v>
      </c>
      <c r="C9" s="37" t="s">
        <v>279</v>
      </c>
      <c r="D9" s="40">
        <v>929</v>
      </c>
      <c r="E9" s="40">
        <v>9</v>
      </c>
      <c r="F9" s="40">
        <v>2</v>
      </c>
      <c r="G9" s="40">
        <v>93</v>
      </c>
      <c r="H9" s="40">
        <v>121</v>
      </c>
      <c r="I9" s="40">
        <v>79</v>
      </c>
      <c r="J9" s="40">
        <v>2</v>
      </c>
      <c r="K9" s="14"/>
    </row>
    <row r="10" spans="1:11" x14ac:dyDescent="0.25">
      <c r="B10" s="10" t="s">
        <v>63</v>
      </c>
      <c r="C10" s="28" t="s">
        <v>30</v>
      </c>
      <c r="D10" s="11">
        <v>410</v>
      </c>
      <c r="E10" s="11">
        <v>5</v>
      </c>
      <c r="F10" s="18"/>
    </row>
    <row r="11" spans="1:11" x14ac:dyDescent="0.25">
      <c r="B11" s="10" t="s">
        <v>120</v>
      </c>
      <c r="C11" s="28" t="s">
        <v>106</v>
      </c>
      <c r="D11" s="11">
        <v>344</v>
      </c>
      <c r="E11" s="11">
        <v>4</v>
      </c>
      <c r="F11" s="18"/>
    </row>
    <row r="12" spans="1:11" x14ac:dyDescent="0.25">
      <c r="B12" s="10" t="s">
        <v>211</v>
      </c>
      <c r="C12" s="28" t="s">
        <v>207</v>
      </c>
      <c r="D12" s="11">
        <v>175</v>
      </c>
      <c r="E12" s="11">
        <v>0</v>
      </c>
      <c r="F12" s="18"/>
    </row>
    <row r="13" spans="1:11" x14ac:dyDescent="0.25">
      <c r="B13" s="20" t="s">
        <v>93</v>
      </c>
      <c r="C13" s="37" t="s">
        <v>279</v>
      </c>
      <c r="D13" s="40">
        <v>909</v>
      </c>
      <c r="E13" s="40">
        <v>4</v>
      </c>
      <c r="F13" s="40">
        <v>3</v>
      </c>
      <c r="G13" s="40">
        <v>106</v>
      </c>
      <c r="H13" s="40">
        <v>117</v>
      </c>
      <c r="I13" s="40">
        <v>88</v>
      </c>
      <c r="J13" s="40">
        <v>3</v>
      </c>
      <c r="K13" s="14"/>
    </row>
    <row r="14" spans="1:11" x14ac:dyDescent="0.25">
      <c r="B14" s="10" t="s">
        <v>94</v>
      </c>
      <c r="C14" s="28" t="s">
        <v>30</v>
      </c>
      <c r="D14" s="11">
        <v>368</v>
      </c>
      <c r="E14" s="11">
        <v>2</v>
      </c>
      <c r="F14" s="18"/>
    </row>
    <row r="15" spans="1:11" x14ac:dyDescent="0.25">
      <c r="B15" s="10" t="s">
        <v>121</v>
      </c>
      <c r="C15" s="28" t="s">
        <v>106</v>
      </c>
      <c r="D15" s="11">
        <v>279</v>
      </c>
      <c r="E15" s="11">
        <v>0</v>
      </c>
      <c r="F15" s="18"/>
    </row>
    <row r="16" spans="1:11" x14ac:dyDescent="0.25">
      <c r="B16" s="10" t="s">
        <v>215</v>
      </c>
      <c r="C16" s="28" t="s">
        <v>207</v>
      </c>
      <c r="D16" s="11">
        <v>262</v>
      </c>
      <c r="E16" s="11">
        <v>2</v>
      </c>
      <c r="F16" s="18"/>
    </row>
    <row r="17" spans="2:11" x14ac:dyDescent="0.25">
      <c r="B17" s="41">
        <v>16</v>
      </c>
      <c r="C17" s="37" t="s">
        <v>279</v>
      </c>
      <c r="D17" s="40">
        <v>947</v>
      </c>
      <c r="E17" s="40">
        <v>8</v>
      </c>
      <c r="F17" s="40">
        <v>1</v>
      </c>
      <c r="G17" s="40">
        <v>96</v>
      </c>
      <c r="H17" s="40">
        <v>105</v>
      </c>
      <c r="I17" s="40">
        <v>86</v>
      </c>
      <c r="J17" s="40">
        <v>4</v>
      </c>
      <c r="K17" s="14"/>
    </row>
    <row r="18" spans="2:11" x14ac:dyDescent="0.25">
      <c r="B18" s="10" t="s">
        <v>99</v>
      </c>
      <c r="C18" s="28" t="s">
        <v>30</v>
      </c>
      <c r="D18" s="11">
        <v>371</v>
      </c>
      <c r="E18" s="11">
        <v>5</v>
      </c>
      <c r="F18" s="18"/>
    </row>
    <row r="19" spans="2:11" x14ac:dyDescent="0.25">
      <c r="B19" s="10" t="s">
        <v>157</v>
      </c>
      <c r="C19" s="28" t="s">
        <v>130</v>
      </c>
      <c r="D19" s="11">
        <v>335</v>
      </c>
      <c r="E19" s="11">
        <v>2</v>
      </c>
      <c r="F19" s="18"/>
    </row>
    <row r="20" spans="2:11" x14ac:dyDescent="0.25">
      <c r="B20" s="10" t="s">
        <v>214</v>
      </c>
      <c r="C20" s="28" t="s">
        <v>207</v>
      </c>
      <c r="D20" s="11">
        <v>241</v>
      </c>
      <c r="E20" s="11">
        <v>1</v>
      </c>
      <c r="F20" s="18"/>
    </row>
    <row r="21" spans="2:11" x14ac:dyDescent="0.25">
      <c r="B21" s="41" t="s">
        <v>72</v>
      </c>
      <c r="C21" s="37" t="s">
        <v>279</v>
      </c>
      <c r="D21" s="40">
        <v>888</v>
      </c>
      <c r="E21" s="40">
        <v>14</v>
      </c>
      <c r="F21" s="40">
        <v>5</v>
      </c>
      <c r="G21" s="40">
        <v>62</v>
      </c>
      <c r="H21" s="14"/>
      <c r="I21" s="14"/>
      <c r="J21" s="14"/>
      <c r="K21" s="14"/>
    </row>
    <row r="22" spans="2:11" x14ac:dyDescent="0.25">
      <c r="B22" s="10" t="s">
        <v>73</v>
      </c>
      <c r="C22" s="28" t="s">
        <v>30</v>
      </c>
      <c r="D22" s="11">
        <v>426</v>
      </c>
      <c r="E22" s="11">
        <v>11</v>
      </c>
      <c r="F22" s="18"/>
    </row>
    <row r="23" spans="2:11" x14ac:dyDescent="0.25">
      <c r="B23" s="10" t="s">
        <v>160</v>
      </c>
      <c r="C23" s="28" t="s">
        <v>130</v>
      </c>
      <c r="D23" s="11">
        <v>297</v>
      </c>
      <c r="E23" s="11">
        <v>2</v>
      </c>
      <c r="F23" s="18"/>
    </row>
    <row r="24" spans="2:11" x14ac:dyDescent="0.25">
      <c r="B24" s="10" t="s">
        <v>225</v>
      </c>
      <c r="C24" s="28" t="s">
        <v>192</v>
      </c>
      <c r="D24" s="11">
        <v>165</v>
      </c>
      <c r="E24" s="11">
        <v>1</v>
      </c>
      <c r="F24" s="18"/>
    </row>
    <row r="25" spans="2:11" x14ac:dyDescent="0.25">
      <c r="B25" s="41" t="s">
        <v>158</v>
      </c>
      <c r="C25" s="37" t="s">
        <v>279</v>
      </c>
      <c r="D25" s="40">
        <v>887</v>
      </c>
      <c r="E25" s="40">
        <v>4</v>
      </c>
      <c r="F25" s="40">
        <v>6</v>
      </c>
      <c r="G25" s="40">
        <v>99</v>
      </c>
      <c r="H25" s="14"/>
      <c r="I25" s="14"/>
      <c r="J25" s="14"/>
      <c r="K25" s="14"/>
    </row>
    <row r="26" spans="2:11" x14ac:dyDescent="0.25">
      <c r="B26" s="10" t="s">
        <v>159</v>
      </c>
      <c r="C26" s="28" t="s">
        <v>130</v>
      </c>
      <c r="D26" s="11">
        <v>282</v>
      </c>
      <c r="E26" s="11">
        <v>2</v>
      </c>
      <c r="F26" s="18"/>
    </row>
    <row r="27" spans="2:11" x14ac:dyDescent="0.25">
      <c r="B27" s="10" t="s">
        <v>220</v>
      </c>
      <c r="C27" s="28" t="s">
        <v>207</v>
      </c>
      <c r="D27" s="11">
        <v>225</v>
      </c>
      <c r="E27" s="11">
        <v>1</v>
      </c>
      <c r="F27" s="18"/>
    </row>
    <row r="28" spans="2:11" x14ac:dyDescent="0.25">
      <c r="B28" s="10" t="s">
        <v>231</v>
      </c>
      <c r="C28" s="28" t="s">
        <v>230</v>
      </c>
      <c r="D28" s="11">
        <v>380</v>
      </c>
      <c r="E28" s="11">
        <v>1</v>
      </c>
      <c r="F28" s="18"/>
    </row>
    <row r="29" spans="2:11" x14ac:dyDescent="0.25">
      <c r="B29" s="41" t="s">
        <v>95</v>
      </c>
      <c r="C29" s="37" t="s">
        <v>279</v>
      </c>
      <c r="D29" s="40">
        <v>867</v>
      </c>
      <c r="E29" s="40">
        <v>8</v>
      </c>
      <c r="F29" s="40">
        <v>7</v>
      </c>
      <c r="G29" s="40">
        <v>72</v>
      </c>
      <c r="H29" s="14"/>
      <c r="I29" s="14"/>
      <c r="J29" s="14"/>
      <c r="K29" s="14"/>
    </row>
    <row r="30" spans="2:11" x14ac:dyDescent="0.25">
      <c r="B30" s="10" t="s">
        <v>96</v>
      </c>
      <c r="C30" s="28" t="s">
        <v>30</v>
      </c>
      <c r="D30" s="11">
        <v>338</v>
      </c>
      <c r="E30" s="11">
        <v>6</v>
      </c>
      <c r="F30" s="18"/>
    </row>
    <row r="31" spans="2:11" x14ac:dyDescent="0.25">
      <c r="B31" s="10" t="s">
        <v>119</v>
      </c>
      <c r="C31" s="28" t="s">
        <v>106</v>
      </c>
      <c r="D31" s="11">
        <v>307</v>
      </c>
      <c r="E31" s="11">
        <v>2</v>
      </c>
      <c r="F31" s="18"/>
    </row>
    <row r="32" spans="2:11" x14ac:dyDescent="0.25">
      <c r="B32" s="10" t="s">
        <v>217</v>
      </c>
      <c r="C32" s="28" t="s">
        <v>207</v>
      </c>
      <c r="D32" s="11">
        <v>222</v>
      </c>
      <c r="E32" s="11">
        <v>0</v>
      </c>
      <c r="F32" s="18"/>
    </row>
    <row r="33" spans="2:11" x14ac:dyDescent="0.25">
      <c r="B33" s="41" t="s">
        <v>81</v>
      </c>
      <c r="C33" s="37" t="s">
        <v>279</v>
      </c>
      <c r="D33" s="40">
        <v>808</v>
      </c>
      <c r="E33" s="40">
        <v>0</v>
      </c>
      <c r="F33" s="40">
        <v>8</v>
      </c>
      <c r="G33" s="40">
        <v>87</v>
      </c>
      <c r="H33" s="14"/>
      <c r="I33" s="14"/>
      <c r="J33" s="14"/>
      <c r="K33" s="14"/>
    </row>
    <row r="34" spans="2:11" x14ac:dyDescent="0.25">
      <c r="B34" s="10" t="s">
        <v>82</v>
      </c>
      <c r="C34" s="28" t="s">
        <v>30</v>
      </c>
      <c r="D34" s="11">
        <v>412</v>
      </c>
      <c r="E34" s="11">
        <v>0</v>
      </c>
      <c r="F34" s="18"/>
    </row>
    <row r="35" spans="2:11" x14ac:dyDescent="0.25">
      <c r="B35" s="10" t="s">
        <v>163</v>
      </c>
      <c r="C35" s="28" t="s">
        <v>130</v>
      </c>
      <c r="D35" s="11">
        <v>252</v>
      </c>
      <c r="E35" s="11">
        <v>0</v>
      </c>
      <c r="F35" s="18"/>
    </row>
    <row r="36" spans="2:11" x14ac:dyDescent="0.25">
      <c r="B36" s="10" t="s">
        <v>201</v>
      </c>
      <c r="C36" s="28" t="s">
        <v>192</v>
      </c>
      <c r="D36" s="11">
        <v>144</v>
      </c>
      <c r="E36" s="11">
        <v>0</v>
      </c>
      <c r="F36" s="18"/>
    </row>
    <row r="37" spans="2:11" x14ac:dyDescent="0.25">
      <c r="B37" s="41" t="s">
        <v>171</v>
      </c>
      <c r="C37" s="37" t="s">
        <v>279</v>
      </c>
      <c r="D37" s="40">
        <v>780</v>
      </c>
      <c r="E37" s="40">
        <v>6</v>
      </c>
      <c r="F37" s="40">
        <v>9</v>
      </c>
      <c r="G37" s="14"/>
      <c r="H37" s="14"/>
      <c r="I37" s="14"/>
      <c r="J37" s="14"/>
      <c r="K37" s="14"/>
    </row>
    <row r="38" spans="2:11" x14ac:dyDescent="0.25">
      <c r="B38" s="10" t="s">
        <v>172</v>
      </c>
      <c r="C38" s="28" t="s">
        <v>130</v>
      </c>
      <c r="D38" s="11">
        <v>224</v>
      </c>
      <c r="E38" s="11">
        <v>2</v>
      </c>
      <c r="F38" s="18"/>
    </row>
    <row r="39" spans="2:11" x14ac:dyDescent="0.25">
      <c r="B39" s="10" t="s">
        <v>196</v>
      </c>
      <c r="C39" s="28" t="s">
        <v>192</v>
      </c>
      <c r="D39" s="11">
        <v>226</v>
      </c>
      <c r="E39" s="11">
        <v>1</v>
      </c>
      <c r="F39" s="18"/>
    </row>
    <row r="40" spans="2:11" x14ac:dyDescent="0.25">
      <c r="B40" s="10" t="s">
        <v>244</v>
      </c>
      <c r="C40" s="28" t="s">
        <v>230</v>
      </c>
      <c r="D40" s="11">
        <v>330</v>
      </c>
      <c r="E40" s="11">
        <v>3</v>
      </c>
      <c r="F40" s="18"/>
    </row>
    <row r="41" spans="2:11" x14ac:dyDescent="0.25">
      <c r="B41" s="41" t="s">
        <v>182</v>
      </c>
      <c r="C41" s="37" t="s">
        <v>279</v>
      </c>
      <c r="D41" s="40">
        <v>767</v>
      </c>
      <c r="E41" s="40">
        <v>4</v>
      </c>
      <c r="F41" s="40">
        <v>10</v>
      </c>
      <c r="G41" s="14"/>
      <c r="H41" s="14"/>
      <c r="I41" s="14"/>
      <c r="J41" s="14"/>
      <c r="K41" s="14"/>
    </row>
    <row r="42" spans="2:11" x14ac:dyDescent="0.25">
      <c r="B42" s="10" t="s">
        <v>183</v>
      </c>
      <c r="C42" s="28" t="s">
        <v>130</v>
      </c>
      <c r="D42" s="11">
        <v>196</v>
      </c>
      <c r="E42" s="11">
        <v>0</v>
      </c>
      <c r="F42" s="18"/>
    </row>
    <row r="43" spans="2:11" x14ac:dyDescent="0.25">
      <c r="B43" s="10" t="s">
        <v>221</v>
      </c>
      <c r="C43" s="28" t="s">
        <v>207</v>
      </c>
      <c r="D43" s="11">
        <v>181</v>
      </c>
      <c r="E43" s="11">
        <v>0</v>
      </c>
      <c r="F43" s="18"/>
    </row>
    <row r="44" spans="2:11" x14ac:dyDescent="0.25">
      <c r="B44" s="10" t="s">
        <v>232</v>
      </c>
      <c r="C44" s="28" t="s">
        <v>230</v>
      </c>
      <c r="D44" s="11">
        <v>390</v>
      </c>
      <c r="E44" s="11">
        <v>4</v>
      </c>
      <c r="F44" s="18"/>
    </row>
    <row r="45" spans="2:11" x14ac:dyDescent="0.25">
      <c r="B45" s="41" t="s">
        <v>85</v>
      </c>
      <c r="C45" s="37" t="s">
        <v>279</v>
      </c>
      <c r="D45" s="40">
        <v>724</v>
      </c>
      <c r="E45" s="40">
        <v>8</v>
      </c>
      <c r="F45" s="40">
        <v>11</v>
      </c>
      <c r="G45" s="14"/>
      <c r="H45" s="14"/>
      <c r="I45" s="14"/>
      <c r="J45" s="14"/>
      <c r="K45" s="14"/>
    </row>
    <row r="46" spans="2:11" x14ac:dyDescent="0.25">
      <c r="B46" s="10" t="s">
        <v>86</v>
      </c>
      <c r="C46" s="28" t="s">
        <v>30</v>
      </c>
      <c r="D46" s="11">
        <v>371</v>
      </c>
      <c r="E46" s="11">
        <v>7</v>
      </c>
      <c r="F46" s="18"/>
    </row>
    <row r="47" spans="2:11" x14ac:dyDescent="0.25">
      <c r="B47" s="10" t="s">
        <v>113</v>
      </c>
      <c r="C47" s="28" t="s">
        <v>106</v>
      </c>
      <c r="D47" s="11">
        <v>182</v>
      </c>
      <c r="E47" s="11">
        <v>1</v>
      </c>
      <c r="F47" s="18"/>
    </row>
    <row r="48" spans="2:11" x14ac:dyDescent="0.25">
      <c r="B48" s="10" t="s">
        <v>197</v>
      </c>
      <c r="C48" s="28" t="s">
        <v>192</v>
      </c>
      <c r="D48" s="11">
        <v>171</v>
      </c>
      <c r="E48" s="11">
        <v>0</v>
      </c>
      <c r="F48" s="18"/>
    </row>
    <row r="49" spans="2:11" x14ac:dyDescent="0.25">
      <c r="B49" s="41" t="s">
        <v>89</v>
      </c>
      <c r="C49" s="37" t="s">
        <v>279</v>
      </c>
      <c r="D49" s="40">
        <v>706</v>
      </c>
      <c r="E49" s="40">
        <v>7</v>
      </c>
      <c r="F49" s="40">
        <v>12</v>
      </c>
      <c r="G49" s="14"/>
      <c r="H49" s="14"/>
      <c r="I49" s="14"/>
      <c r="J49" s="14"/>
      <c r="K49" s="14"/>
    </row>
    <row r="50" spans="2:11" x14ac:dyDescent="0.25">
      <c r="B50" s="10" t="s">
        <v>90</v>
      </c>
      <c r="C50" s="28" t="s">
        <v>30</v>
      </c>
      <c r="D50" s="11">
        <v>378</v>
      </c>
      <c r="E50" s="11">
        <v>3</v>
      </c>
      <c r="F50" s="18"/>
    </row>
    <row r="51" spans="2:11" x14ac:dyDescent="0.25">
      <c r="B51" s="10" t="s">
        <v>155</v>
      </c>
      <c r="C51" s="28" t="s">
        <v>130</v>
      </c>
      <c r="D51" s="11">
        <v>328</v>
      </c>
      <c r="E51" s="11">
        <v>4</v>
      </c>
      <c r="F51" s="18"/>
    </row>
    <row r="52" spans="2:11" x14ac:dyDescent="0.25">
      <c r="B52" s="41" t="s">
        <v>101</v>
      </c>
      <c r="C52" s="37" t="s">
        <v>279</v>
      </c>
      <c r="D52" s="40">
        <v>699</v>
      </c>
      <c r="E52" s="40">
        <v>3</v>
      </c>
      <c r="F52" s="40">
        <v>13</v>
      </c>
      <c r="G52" s="14"/>
      <c r="H52" s="14"/>
      <c r="I52" s="14"/>
      <c r="J52" s="14"/>
      <c r="K52" s="14"/>
    </row>
    <row r="53" spans="2:11" x14ac:dyDescent="0.25">
      <c r="B53" s="10" t="s">
        <v>102</v>
      </c>
      <c r="C53" s="28" t="s">
        <v>30</v>
      </c>
      <c r="D53" s="11">
        <v>319</v>
      </c>
      <c r="E53" s="11">
        <v>2</v>
      </c>
      <c r="F53" s="18"/>
    </row>
    <row r="54" spans="2:11" x14ac:dyDescent="0.25">
      <c r="B54" s="10" t="s">
        <v>184</v>
      </c>
      <c r="C54" s="28" t="s">
        <v>130</v>
      </c>
      <c r="D54" s="11">
        <v>171</v>
      </c>
      <c r="E54" s="11">
        <v>0</v>
      </c>
      <c r="F54" s="18"/>
    </row>
    <row r="55" spans="2:11" x14ac:dyDescent="0.25">
      <c r="B55" s="10" t="s">
        <v>218</v>
      </c>
      <c r="C55" s="28" t="s">
        <v>207</v>
      </c>
      <c r="D55" s="11">
        <v>209</v>
      </c>
      <c r="E55" s="11">
        <v>1</v>
      </c>
      <c r="F55" s="18"/>
    </row>
    <row r="56" spans="2:11" x14ac:dyDescent="0.25">
      <c r="B56" s="41">
        <v>14</v>
      </c>
      <c r="C56" s="37" t="s">
        <v>279</v>
      </c>
      <c r="D56" s="40">
        <v>693</v>
      </c>
      <c r="E56" s="40">
        <v>4</v>
      </c>
      <c r="F56" s="40">
        <v>14</v>
      </c>
      <c r="G56" s="14"/>
      <c r="H56" s="14"/>
      <c r="I56" s="14"/>
      <c r="J56" s="14"/>
      <c r="K56" s="14"/>
    </row>
    <row r="57" spans="2:11" x14ac:dyDescent="0.25">
      <c r="B57" s="10" t="s">
        <v>123</v>
      </c>
      <c r="C57" s="28" t="s">
        <v>106</v>
      </c>
      <c r="D57" s="11">
        <v>262</v>
      </c>
      <c r="E57" s="11">
        <v>3</v>
      </c>
      <c r="F57" s="18"/>
    </row>
    <row r="58" spans="2:11" x14ac:dyDescent="0.25">
      <c r="B58" s="10" t="s">
        <v>228</v>
      </c>
      <c r="C58" s="28" t="s">
        <v>207</v>
      </c>
      <c r="D58" s="11">
        <v>126</v>
      </c>
      <c r="E58" s="11">
        <v>0</v>
      </c>
      <c r="F58" s="18"/>
    </row>
    <row r="59" spans="2:11" x14ac:dyDescent="0.25">
      <c r="B59" s="10" t="s">
        <v>239</v>
      </c>
      <c r="C59" s="28" t="s">
        <v>230</v>
      </c>
      <c r="D59" s="11">
        <v>305</v>
      </c>
      <c r="E59" s="11">
        <v>1</v>
      </c>
      <c r="F59" s="18"/>
    </row>
    <row r="60" spans="2:11" x14ac:dyDescent="0.25">
      <c r="B60" s="41" t="s">
        <v>126</v>
      </c>
      <c r="C60" s="37" t="s">
        <v>279</v>
      </c>
      <c r="D60" s="40">
        <v>681</v>
      </c>
      <c r="E60" s="40">
        <v>5</v>
      </c>
      <c r="F60" s="40">
        <v>15</v>
      </c>
      <c r="G60" s="14"/>
      <c r="H60" s="14"/>
      <c r="I60" s="14"/>
      <c r="J60" s="14"/>
      <c r="K60" s="14"/>
    </row>
    <row r="61" spans="2:11" x14ac:dyDescent="0.25">
      <c r="B61" s="10" t="s">
        <v>127</v>
      </c>
      <c r="C61" s="28" t="s">
        <v>106</v>
      </c>
      <c r="D61" s="11">
        <v>154</v>
      </c>
      <c r="E61" s="11">
        <v>1</v>
      </c>
      <c r="F61" s="18"/>
    </row>
    <row r="62" spans="2:11" x14ac:dyDescent="0.25">
      <c r="B62" s="10" t="s">
        <v>224</v>
      </c>
      <c r="C62" s="28" t="s">
        <v>207</v>
      </c>
      <c r="D62" s="11">
        <v>168</v>
      </c>
      <c r="E62" s="11">
        <v>0</v>
      </c>
      <c r="F62" s="18"/>
    </row>
    <row r="63" spans="2:11" x14ac:dyDescent="0.25">
      <c r="B63" s="10" t="s">
        <v>236</v>
      </c>
      <c r="C63" s="28" t="s">
        <v>230</v>
      </c>
      <c r="D63" s="11">
        <v>359</v>
      </c>
      <c r="E63" s="11">
        <v>4</v>
      </c>
      <c r="F63" s="18"/>
    </row>
    <row r="64" spans="2:11" x14ac:dyDescent="0.25">
      <c r="B64" s="41" t="s">
        <v>114</v>
      </c>
      <c r="C64" s="37" t="s">
        <v>279</v>
      </c>
      <c r="D64" s="40">
        <v>557</v>
      </c>
      <c r="E64" s="40">
        <v>3</v>
      </c>
      <c r="F64" s="40">
        <v>16</v>
      </c>
      <c r="G64" s="14"/>
      <c r="H64" s="14"/>
      <c r="I64" s="14"/>
      <c r="J64" s="14"/>
      <c r="K64" s="14"/>
    </row>
    <row r="65" spans="2:11" x14ac:dyDescent="0.25">
      <c r="B65" s="10" t="s">
        <v>115</v>
      </c>
      <c r="C65" s="28" t="s">
        <v>106</v>
      </c>
      <c r="D65" s="11">
        <v>138</v>
      </c>
      <c r="E65" s="11">
        <v>1</v>
      </c>
      <c r="F65" s="18"/>
    </row>
    <row r="66" spans="2:11" x14ac:dyDescent="0.25">
      <c r="B66" s="10" t="s">
        <v>212</v>
      </c>
      <c r="C66" s="28" t="s">
        <v>207</v>
      </c>
      <c r="D66" s="11">
        <v>88</v>
      </c>
      <c r="E66" s="11">
        <v>0</v>
      </c>
      <c r="F66" s="18"/>
    </row>
    <row r="67" spans="2:11" x14ac:dyDescent="0.25">
      <c r="B67" s="10" t="s">
        <v>245</v>
      </c>
      <c r="C67" s="28" t="s">
        <v>230</v>
      </c>
      <c r="D67" s="11">
        <v>331</v>
      </c>
      <c r="E67" s="11">
        <v>2</v>
      </c>
      <c r="F67" s="18"/>
    </row>
    <row r="68" spans="2:11" x14ac:dyDescent="0.25">
      <c r="B68" s="41" t="s">
        <v>189</v>
      </c>
      <c r="C68" s="37" t="s">
        <v>279</v>
      </c>
      <c r="D68" s="40">
        <v>517</v>
      </c>
      <c r="E68" s="40">
        <v>5</v>
      </c>
      <c r="F68" s="40">
        <v>17</v>
      </c>
      <c r="G68" s="14"/>
      <c r="H68" s="14"/>
      <c r="I68" s="14"/>
      <c r="J68" s="14"/>
      <c r="K68" s="14"/>
    </row>
    <row r="69" spans="2:11" x14ac:dyDescent="0.25">
      <c r="B69" s="10" t="s">
        <v>190</v>
      </c>
      <c r="C69" s="28" t="s">
        <v>130</v>
      </c>
      <c r="D69" s="11">
        <v>90</v>
      </c>
      <c r="E69" s="11">
        <v>0</v>
      </c>
      <c r="F69" s="18"/>
    </row>
    <row r="70" spans="2:11" x14ac:dyDescent="0.25">
      <c r="B70" s="10" t="s">
        <v>195</v>
      </c>
      <c r="C70" s="28" t="s">
        <v>192</v>
      </c>
      <c r="D70" s="11">
        <v>193</v>
      </c>
      <c r="E70" s="11">
        <v>4</v>
      </c>
      <c r="F70" s="18"/>
    </row>
    <row r="71" spans="2:11" x14ac:dyDescent="0.25">
      <c r="B71" s="10" t="s">
        <v>251</v>
      </c>
      <c r="C71" s="28" t="s">
        <v>230</v>
      </c>
      <c r="D71" s="11">
        <v>234</v>
      </c>
      <c r="E71" s="11">
        <v>1</v>
      </c>
      <c r="F71" s="18"/>
    </row>
    <row r="72" spans="2:11" x14ac:dyDescent="0.25">
      <c r="B72" s="18"/>
      <c r="C72" s="18"/>
      <c r="D72" s="18"/>
      <c r="E72" s="18"/>
      <c r="F72" s="18"/>
    </row>
    <row r="73" spans="2:11" x14ac:dyDescent="0.25">
      <c r="B73" s="18"/>
      <c r="C73" s="18"/>
      <c r="D73" s="36" t="s">
        <v>273</v>
      </c>
      <c r="E73" s="36" t="s">
        <v>274</v>
      </c>
      <c r="F73" s="36" t="s">
        <v>275</v>
      </c>
      <c r="G73" s="36" t="s">
        <v>23</v>
      </c>
      <c r="H73" s="36" t="s">
        <v>24</v>
      </c>
      <c r="I73" s="36" t="s">
        <v>280</v>
      </c>
      <c r="J73" s="36" t="s">
        <v>277</v>
      </c>
      <c r="K73" s="10"/>
    </row>
    <row r="74" spans="2:11" x14ac:dyDescent="0.25">
      <c r="B74" s="97" t="s">
        <v>281</v>
      </c>
      <c r="C74" s="98"/>
      <c r="D74" s="38"/>
      <c r="E74" s="38"/>
      <c r="F74" s="38"/>
      <c r="G74" s="38"/>
      <c r="H74" s="38"/>
      <c r="I74" s="38"/>
      <c r="J74" s="39"/>
      <c r="K74" s="18"/>
    </row>
    <row r="75" spans="2:11" x14ac:dyDescent="0.25">
      <c r="B75" s="12" t="s">
        <v>29</v>
      </c>
      <c r="C75" s="42" t="s">
        <v>279</v>
      </c>
      <c r="D75" s="43">
        <v>617</v>
      </c>
      <c r="E75" s="43">
        <v>2</v>
      </c>
      <c r="F75" s="43">
        <v>1</v>
      </c>
      <c r="G75" s="43" t="s">
        <v>282</v>
      </c>
      <c r="H75" s="43">
        <v>57</v>
      </c>
      <c r="I75" s="43">
        <v>21</v>
      </c>
      <c r="J75" s="44">
        <v>1</v>
      </c>
      <c r="K75" s="14"/>
    </row>
    <row r="76" spans="2:11" x14ac:dyDescent="0.25">
      <c r="B76" s="10" t="s">
        <v>32</v>
      </c>
      <c r="C76" s="28" t="s">
        <v>30</v>
      </c>
      <c r="D76" s="11">
        <v>327</v>
      </c>
      <c r="E76" s="11">
        <v>2</v>
      </c>
      <c r="F76" s="18"/>
    </row>
    <row r="77" spans="2:11" x14ac:dyDescent="0.25">
      <c r="B77" s="10" t="s">
        <v>149</v>
      </c>
      <c r="C77" s="28" t="s">
        <v>130</v>
      </c>
      <c r="D77" s="11">
        <v>158</v>
      </c>
      <c r="E77" s="11">
        <v>0</v>
      </c>
      <c r="F77" s="18"/>
    </row>
    <row r="78" spans="2:11" x14ac:dyDescent="0.25">
      <c r="B78" s="10" t="s">
        <v>210</v>
      </c>
      <c r="C78" s="28" t="s">
        <v>207</v>
      </c>
      <c r="D78" s="11">
        <v>132</v>
      </c>
      <c r="E78" s="11">
        <v>0</v>
      </c>
      <c r="F78" s="18"/>
    </row>
    <row r="79" spans="2:11" x14ac:dyDescent="0.25">
      <c r="B79" s="19" t="s">
        <v>53</v>
      </c>
      <c r="C79" s="37" t="s">
        <v>279</v>
      </c>
      <c r="D79" s="40">
        <v>542</v>
      </c>
      <c r="E79" s="40">
        <v>3</v>
      </c>
      <c r="F79" s="40">
        <v>2</v>
      </c>
      <c r="G79" s="40">
        <v>67</v>
      </c>
      <c r="H79" s="40">
        <v>57</v>
      </c>
      <c r="I79" s="40">
        <v>16</v>
      </c>
      <c r="J79" s="45">
        <v>2</v>
      </c>
      <c r="K79" s="14"/>
    </row>
    <row r="80" spans="2:11" x14ac:dyDescent="0.25">
      <c r="B80" s="10" t="s">
        <v>54</v>
      </c>
      <c r="C80" s="28" t="s">
        <v>30</v>
      </c>
      <c r="D80" s="11">
        <v>200</v>
      </c>
      <c r="E80" s="11">
        <v>1</v>
      </c>
      <c r="F80" s="18"/>
    </row>
    <row r="81" spans="2:11" x14ac:dyDescent="0.25">
      <c r="B81" s="10" t="s">
        <v>151</v>
      </c>
      <c r="C81" s="28" t="s">
        <v>130</v>
      </c>
      <c r="D81" s="11">
        <v>183</v>
      </c>
      <c r="E81" s="11">
        <v>2</v>
      </c>
      <c r="F81" s="18"/>
    </row>
    <row r="82" spans="2:11" x14ac:dyDescent="0.25">
      <c r="B82" s="10" t="s">
        <v>208</v>
      </c>
      <c r="C82" s="28" t="s">
        <v>207</v>
      </c>
      <c r="D82" s="11">
        <v>159</v>
      </c>
      <c r="E82" s="11">
        <v>0</v>
      </c>
      <c r="F82" s="18"/>
    </row>
    <row r="83" spans="2:11" x14ac:dyDescent="0.25">
      <c r="B83" s="20" t="s">
        <v>41</v>
      </c>
      <c r="C83" s="37" t="s">
        <v>279</v>
      </c>
      <c r="D83" s="40">
        <v>533</v>
      </c>
      <c r="E83" s="40">
        <v>1</v>
      </c>
      <c r="F83" s="40">
        <v>3</v>
      </c>
      <c r="G83" s="40">
        <v>64</v>
      </c>
      <c r="H83" s="40" t="s">
        <v>282</v>
      </c>
      <c r="I83" s="45"/>
      <c r="J83" s="45">
        <v>3</v>
      </c>
      <c r="K83" s="14"/>
    </row>
    <row r="84" spans="2:11" x14ac:dyDescent="0.25">
      <c r="B84" s="10" t="s">
        <v>42</v>
      </c>
      <c r="C84" s="28" t="s">
        <v>30</v>
      </c>
      <c r="D84" s="11">
        <v>223</v>
      </c>
      <c r="E84" s="11">
        <v>0</v>
      </c>
      <c r="F84" s="18"/>
    </row>
    <row r="85" spans="2:11" x14ac:dyDescent="0.25">
      <c r="B85" s="10" t="s">
        <v>108</v>
      </c>
      <c r="C85" s="28" t="s">
        <v>106</v>
      </c>
      <c r="D85" s="11">
        <v>195</v>
      </c>
      <c r="E85" s="11">
        <v>1</v>
      </c>
      <c r="F85" s="18"/>
    </row>
    <row r="86" spans="2:11" x14ac:dyDescent="0.25">
      <c r="B86" s="10" t="s">
        <v>193</v>
      </c>
      <c r="C86" s="28" t="s">
        <v>192</v>
      </c>
      <c r="D86" s="11">
        <v>115</v>
      </c>
      <c r="E86" s="11">
        <v>0</v>
      </c>
      <c r="F86" s="18"/>
    </row>
  </sheetData>
  <mergeCells count="3">
    <mergeCell ref="B4:C4"/>
    <mergeCell ref="B74:C7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35"/>
  <sheetViews>
    <sheetView workbookViewId="0"/>
  </sheetViews>
  <sheetFormatPr defaultColWidth="14.42578125" defaultRowHeight="15.75" customHeight="1" x14ac:dyDescent="0.2"/>
  <cols>
    <col min="1" max="1" width="5.140625" customWidth="1"/>
    <col min="2" max="2" width="17" customWidth="1"/>
    <col min="3" max="3" width="4.140625" customWidth="1"/>
    <col min="5" max="5" width="14" customWidth="1"/>
    <col min="6" max="6" width="4.140625" customWidth="1"/>
    <col min="9" max="9" width="5.42578125" customWidth="1"/>
    <col min="12" max="12" width="5.85546875" customWidth="1"/>
  </cols>
  <sheetData>
    <row r="1" spans="1:13" x14ac:dyDescent="0.25">
      <c r="A1" s="92" t="s">
        <v>283</v>
      </c>
      <c r="B1" s="93"/>
      <c r="C1" s="93"/>
      <c r="D1" s="93"/>
      <c r="E1" s="93"/>
      <c r="F1" s="93"/>
      <c r="G1" s="93"/>
      <c r="H1" s="93"/>
    </row>
    <row r="3" spans="1:13" x14ac:dyDescent="0.25">
      <c r="A3" s="97" t="s">
        <v>284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5"/>
    </row>
    <row r="5" spans="1:13" x14ac:dyDescent="0.25">
      <c r="A5" s="46"/>
      <c r="B5" s="96" t="s">
        <v>276</v>
      </c>
      <c r="C5" s="95"/>
      <c r="D5" s="47"/>
      <c r="E5" s="96" t="s">
        <v>23</v>
      </c>
      <c r="F5" s="95"/>
      <c r="G5" s="47"/>
      <c r="H5" s="96" t="s">
        <v>256</v>
      </c>
      <c r="I5" s="95"/>
      <c r="J5" s="47"/>
      <c r="K5" s="96" t="s">
        <v>257</v>
      </c>
      <c r="L5" s="95"/>
      <c r="M5" s="48"/>
    </row>
    <row r="6" spans="1:13" x14ac:dyDescent="0.25">
      <c r="A6" s="49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50"/>
    </row>
    <row r="7" spans="1:13" x14ac:dyDescent="0.25">
      <c r="A7" s="51">
        <v>1</v>
      </c>
      <c r="B7" s="52">
        <v>16</v>
      </c>
      <c r="C7" s="28">
        <v>96</v>
      </c>
      <c r="D7" s="33"/>
      <c r="E7" s="52">
        <v>16</v>
      </c>
      <c r="F7" s="28">
        <v>105</v>
      </c>
      <c r="G7" s="33"/>
      <c r="H7" s="52">
        <v>16</v>
      </c>
      <c r="I7" s="28">
        <v>86</v>
      </c>
      <c r="J7" s="33"/>
      <c r="K7" s="52" t="s">
        <v>76</v>
      </c>
      <c r="L7" s="28">
        <v>103</v>
      </c>
      <c r="M7" s="50"/>
    </row>
    <row r="8" spans="1:13" x14ac:dyDescent="0.25">
      <c r="A8" s="51">
        <v>8</v>
      </c>
      <c r="B8" s="28" t="s">
        <v>81</v>
      </c>
      <c r="C8" s="28">
        <v>87</v>
      </c>
      <c r="D8" s="33"/>
      <c r="E8" s="28" t="s">
        <v>76</v>
      </c>
      <c r="F8" s="28">
        <v>106</v>
      </c>
      <c r="G8" s="33"/>
      <c r="H8" s="28" t="s">
        <v>93</v>
      </c>
      <c r="I8" s="28">
        <v>88</v>
      </c>
      <c r="J8" s="33"/>
      <c r="K8" s="28" t="s">
        <v>61</v>
      </c>
      <c r="L8" s="28">
        <v>79</v>
      </c>
      <c r="M8" s="50"/>
    </row>
    <row r="9" spans="1:13" x14ac:dyDescent="0.25">
      <c r="A9" s="49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50"/>
    </row>
    <row r="10" spans="1:13" x14ac:dyDescent="0.25">
      <c r="A10" s="51">
        <v>4</v>
      </c>
      <c r="B10" s="52" t="s">
        <v>76</v>
      </c>
      <c r="C10" s="28">
        <v>101</v>
      </c>
      <c r="D10" s="33"/>
      <c r="E10" s="52" t="s">
        <v>93</v>
      </c>
      <c r="F10" s="28">
        <v>117</v>
      </c>
      <c r="G10" s="33"/>
      <c r="H10" s="33"/>
      <c r="I10" s="33"/>
      <c r="J10" s="33"/>
      <c r="K10" s="33"/>
      <c r="L10" s="33"/>
      <c r="M10" s="50"/>
    </row>
    <row r="11" spans="1:13" x14ac:dyDescent="0.25">
      <c r="A11" s="51">
        <v>5</v>
      </c>
      <c r="B11" s="28" t="s">
        <v>72</v>
      </c>
      <c r="C11" s="28">
        <v>62</v>
      </c>
      <c r="D11" s="33"/>
      <c r="E11" s="28" t="s">
        <v>61</v>
      </c>
      <c r="F11" s="28">
        <v>121</v>
      </c>
      <c r="G11" s="33"/>
      <c r="H11" s="33"/>
      <c r="I11" s="33"/>
      <c r="J11" s="33"/>
      <c r="K11" s="33"/>
      <c r="L11" s="33"/>
      <c r="M11" s="50"/>
    </row>
    <row r="12" spans="1:13" x14ac:dyDescent="0.25">
      <c r="A12" s="49"/>
      <c r="B12" s="33"/>
      <c r="C12" s="33"/>
      <c r="D12" s="33"/>
      <c r="E12" s="33"/>
      <c r="F12" s="33"/>
      <c r="G12" s="33"/>
      <c r="H12" s="33"/>
      <c r="I12" s="33"/>
      <c r="J12" s="33"/>
      <c r="K12" s="28" t="s">
        <v>76</v>
      </c>
      <c r="L12" s="33"/>
      <c r="M12" s="34" t="s">
        <v>258</v>
      </c>
    </row>
    <row r="13" spans="1:13" x14ac:dyDescent="0.25">
      <c r="A13" s="51">
        <v>3</v>
      </c>
      <c r="B13" s="52" t="s">
        <v>93</v>
      </c>
      <c r="C13" s="28">
        <v>106</v>
      </c>
      <c r="D13" s="33"/>
      <c r="E13" s="33"/>
      <c r="F13" s="33"/>
      <c r="G13" s="33"/>
      <c r="H13" s="33"/>
      <c r="I13" s="33"/>
      <c r="J13" s="33"/>
      <c r="K13" s="28" t="s">
        <v>61</v>
      </c>
      <c r="L13" s="33"/>
      <c r="M13" s="34" t="s">
        <v>259</v>
      </c>
    </row>
    <row r="14" spans="1:13" x14ac:dyDescent="0.25">
      <c r="A14" s="51">
        <v>6</v>
      </c>
      <c r="B14" s="28" t="s">
        <v>158</v>
      </c>
      <c r="C14" s="28">
        <v>99</v>
      </c>
      <c r="D14" s="33"/>
      <c r="E14" s="33"/>
      <c r="F14" s="33"/>
      <c r="G14" s="33"/>
      <c r="H14" s="33"/>
      <c r="I14" s="33"/>
      <c r="J14" s="33"/>
      <c r="K14" s="28" t="s">
        <v>93</v>
      </c>
      <c r="L14" s="33"/>
      <c r="M14" s="34" t="s">
        <v>260</v>
      </c>
    </row>
    <row r="15" spans="1:13" x14ac:dyDescent="0.25">
      <c r="A15" s="49"/>
      <c r="B15" s="33"/>
      <c r="C15" s="33"/>
      <c r="D15" s="33"/>
      <c r="E15" s="33"/>
      <c r="F15" s="33"/>
      <c r="G15" s="33"/>
      <c r="H15" s="33"/>
      <c r="I15" s="33"/>
      <c r="J15" s="33"/>
      <c r="K15" s="52">
        <v>16</v>
      </c>
      <c r="L15" s="33"/>
      <c r="M15" s="34" t="s">
        <v>261</v>
      </c>
    </row>
    <row r="16" spans="1:13" x14ac:dyDescent="0.25">
      <c r="A16" s="51">
        <v>2</v>
      </c>
      <c r="B16" s="52" t="s">
        <v>61</v>
      </c>
      <c r="C16" s="28">
        <v>93</v>
      </c>
      <c r="D16" s="33"/>
      <c r="E16" s="33"/>
      <c r="F16" s="33"/>
      <c r="G16" s="33"/>
      <c r="H16" s="33"/>
      <c r="I16" s="33"/>
      <c r="J16" s="33"/>
      <c r="K16" s="33"/>
      <c r="L16" s="33"/>
      <c r="M16" s="50"/>
    </row>
    <row r="17" spans="1:13" x14ac:dyDescent="0.25">
      <c r="A17" s="51">
        <v>7</v>
      </c>
      <c r="B17" s="28" t="s">
        <v>95</v>
      </c>
      <c r="C17" s="28">
        <v>72</v>
      </c>
      <c r="D17" s="33"/>
      <c r="E17" s="33"/>
      <c r="F17" s="33"/>
      <c r="G17" s="33"/>
      <c r="H17" s="33"/>
      <c r="I17" s="33"/>
      <c r="J17" s="33"/>
      <c r="K17" s="33"/>
      <c r="L17" s="33"/>
      <c r="M17" s="50"/>
    </row>
    <row r="18" spans="1:13" x14ac:dyDescent="0.2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5"/>
    </row>
    <row r="20" spans="1:13" x14ac:dyDescent="0.25">
      <c r="A20" s="97" t="s">
        <v>285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5"/>
    </row>
    <row r="22" spans="1:13" x14ac:dyDescent="0.25">
      <c r="A22" s="33"/>
      <c r="B22" s="33"/>
      <c r="C22" s="33"/>
      <c r="D22" s="47"/>
      <c r="E22" s="96" t="s">
        <v>23</v>
      </c>
      <c r="F22" s="95"/>
      <c r="G22" s="47"/>
      <c r="H22" s="96" t="s">
        <v>256</v>
      </c>
      <c r="I22" s="95"/>
      <c r="J22" s="47"/>
      <c r="K22" s="96" t="s">
        <v>257</v>
      </c>
      <c r="L22" s="95"/>
      <c r="M22" s="48"/>
    </row>
    <row r="23" spans="1:13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50"/>
    </row>
    <row r="24" spans="1:13" x14ac:dyDescent="0.25">
      <c r="A24" s="33"/>
      <c r="B24" s="33"/>
      <c r="C24" s="33"/>
      <c r="D24" s="33"/>
      <c r="E24" s="28" t="s">
        <v>29</v>
      </c>
      <c r="F24" s="56"/>
      <c r="G24" s="33"/>
      <c r="H24" s="28" t="s">
        <v>41</v>
      </c>
      <c r="I24" s="56"/>
      <c r="J24" s="33"/>
      <c r="K24" s="28" t="s">
        <v>29</v>
      </c>
      <c r="L24" s="28">
        <v>78</v>
      </c>
      <c r="M24" s="50"/>
    </row>
    <row r="25" spans="1:13" x14ac:dyDescent="0.25">
      <c r="A25" s="33"/>
      <c r="B25" s="33"/>
      <c r="C25" s="33"/>
      <c r="D25" s="33"/>
      <c r="E25" s="28" t="s">
        <v>282</v>
      </c>
      <c r="F25" s="56"/>
      <c r="G25" s="33"/>
      <c r="H25" s="28" t="s">
        <v>282</v>
      </c>
      <c r="I25" s="56"/>
      <c r="J25" s="33"/>
      <c r="K25" s="28" t="s">
        <v>53</v>
      </c>
      <c r="L25" s="28">
        <v>73</v>
      </c>
      <c r="M25" s="50"/>
    </row>
    <row r="26" spans="1:13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50"/>
    </row>
    <row r="27" spans="1:13" x14ac:dyDescent="0.25">
      <c r="A27" s="33"/>
      <c r="B27" s="33"/>
      <c r="C27" s="33"/>
      <c r="D27" s="33"/>
      <c r="E27" s="28" t="s">
        <v>53</v>
      </c>
      <c r="F27" s="56">
        <v>67</v>
      </c>
      <c r="G27" s="33"/>
      <c r="H27" s="33"/>
      <c r="I27" s="33"/>
      <c r="J27" s="33"/>
      <c r="K27" s="33"/>
      <c r="L27" s="33"/>
      <c r="M27" s="50"/>
    </row>
    <row r="28" spans="1:13" x14ac:dyDescent="0.25">
      <c r="A28" s="33"/>
      <c r="B28" s="33"/>
      <c r="C28" s="33"/>
      <c r="D28" s="33"/>
      <c r="E28" s="28" t="s">
        <v>41</v>
      </c>
      <c r="F28" s="56">
        <v>64</v>
      </c>
      <c r="G28" s="33"/>
      <c r="H28" s="33"/>
      <c r="I28" s="33"/>
      <c r="J28" s="33"/>
      <c r="K28" s="33"/>
      <c r="L28" s="33"/>
      <c r="M28" s="50"/>
    </row>
    <row r="29" spans="1:13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28" t="s">
        <v>29</v>
      </c>
      <c r="L29" s="33"/>
      <c r="M29" s="34" t="s">
        <v>258</v>
      </c>
    </row>
    <row r="30" spans="1:13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28" t="s">
        <v>53</v>
      </c>
      <c r="L30" s="33"/>
      <c r="M30" s="34" t="s">
        <v>259</v>
      </c>
    </row>
    <row r="31" spans="1:13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28" t="s">
        <v>41</v>
      </c>
      <c r="L31" s="33"/>
      <c r="M31" s="34" t="s">
        <v>260</v>
      </c>
    </row>
    <row r="32" spans="1:13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57"/>
      <c r="L32" s="33"/>
      <c r="M32" s="34"/>
    </row>
    <row r="33" spans="1:13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50"/>
    </row>
    <row r="34" spans="1:13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50"/>
    </row>
    <row r="35" spans="1:13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0"/>
    </row>
  </sheetData>
  <mergeCells count="10">
    <mergeCell ref="A1:H1"/>
    <mergeCell ref="A3:M3"/>
    <mergeCell ref="A20:M20"/>
    <mergeCell ref="H22:I22"/>
    <mergeCell ref="K22:L22"/>
    <mergeCell ref="B5:C5"/>
    <mergeCell ref="E5:F5"/>
    <mergeCell ref="H5:I5"/>
    <mergeCell ref="K5:L5"/>
    <mergeCell ref="E22:F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66"/>
  </sheetPr>
  <dimension ref="A1:M996"/>
  <sheetViews>
    <sheetView workbookViewId="0"/>
  </sheetViews>
  <sheetFormatPr defaultColWidth="14.42578125" defaultRowHeight="15.75" customHeight="1" x14ac:dyDescent="0.2"/>
  <cols>
    <col min="1" max="1" width="13.7109375" customWidth="1"/>
    <col min="2" max="2" width="15.28515625" customWidth="1"/>
    <col min="3" max="3" width="4" customWidth="1"/>
    <col min="4" max="4" width="21" customWidth="1"/>
    <col min="5" max="5" width="10.140625" customWidth="1"/>
    <col min="6" max="6" width="35.42578125" customWidth="1"/>
    <col min="7" max="7" width="31.7109375" customWidth="1"/>
    <col min="8" max="8" width="19.140625" customWidth="1"/>
    <col min="9" max="9" width="4.5703125" customWidth="1"/>
    <col min="10" max="10" width="12.85546875" customWidth="1"/>
    <col min="11" max="12" width="4.85546875" customWidth="1"/>
    <col min="13" max="13" width="5" customWidth="1"/>
  </cols>
  <sheetData>
    <row r="1" spans="1:13" x14ac:dyDescent="0.25">
      <c r="A1" s="92" t="s">
        <v>0</v>
      </c>
      <c r="B1" s="93"/>
      <c r="C1" s="93"/>
      <c r="D1" s="93"/>
      <c r="E1" s="93"/>
      <c r="F1" s="1" t="s">
        <v>1</v>
      </c>
      <c r="G1" s="2">
        <f>C142</f>
        <v>122</v>
      </c>
      <c r="H1" s="58"/>
    </row>
    <row r="2" spans="1:13" ht="15.75" customHeight="1" x14ac:dyDescent="0.2">
      <c r="A2" s="59" t="s">
        <v>286</v>
      </c>
      <c r="B2" s="60"/>
      <c r="C2" s="60"/>
      <c r="D2" s="60"/>
      <c r="E2" s="60"/>
      <c r="F2" s="60"/>
      <c r="G2" s="60"/>
      <c r="H2" s="58"/>
    </row>
    <row r="3" spans="1:13" ht="15.75" customHeight="1" x14ac:dyDescent="0.2">
      <c r="A3" s="61" t="s">
        <v>5</v>
      </c>
      <c r="B3" s="61" t="s">
        <v>6</v>
      </c>
      <c r="C3" s="61" t="s">
        <v>7</v>
      </c>
      <c r="D3" s="61" t="s">
        <v>8</v>
      </c>
      <c r="E3" s="61" t="s">
        <v>9</v>
      </c>
      <c r="F3" s="61" t="s">
        <v>10</v>
      </c>
      <c r="G3" s="61" t="s">
        <v>11</v>
      </c>
      <c r="H3" s="62" t="s">
        <v>287</v>
      </c>
      <c r="K3" s="8" t="s">
        <v>26</v>
      </c>
      <c r="L3" s="8" t="s">
        <v>27</v>
      </c>
      <c r="M3" s="9" t="s">
        <v>28</v>
      </c>
    </row>
    <row r="4" spans="1:13" ht="15.75" customHeight="1" x14ac:dyDescent="0.2">
      <c r="A4" s="15" t="s">
        <v>35</v>
      </c>
      <c r="B4" s="63" t="s">
        <v>26</v>
      </c>
      <c r="C4" s="63">
        <v>1</v>
      </c>
      <c r="D4" s="64" t="s">
        <v>201</v>
      </c>
      <c r="E4" s="65">
        <v>31778</v>
      </c>
      <c r="F4" s="63" t="s">
        <v>33</v>
      </c>
      <c r="G4" s="63" t="s">
        <v>150</v>
      </c>
      <c r="H4" s="66"/>
      <c r="J4" s="15" t="s">
        <v>35</v>
      </c>
      <c r="K4" s="16">
        <f>COUNT(C4:C12)</f>
        <v>9</v>
      </c>
      <c r="L4" s="16">
        <f>COUNT(C14:C15)</f>
        <v>2</v>
      </c>
      <c r="M4" s="17"/>
    </row>
    <row r="5" spans="1:13" ht="15.75" customHeight="1" x14ac:dyDescent="0.2">
      <c r="A5" s="15" t="s">
        <v>35</v>
      </c>
      <c r="B5" s="63" t="s">
        <v>26</v>
      </c>
      <c r="C5" s="63">
        <v>2</v>
      </c>
      <c r="D5" s="64" t="s">
        <v>197</v>
      </c>
      <c r="E5" s="65">
        <v>26665</v>
      </c>
      <c r="F5" s="63" t="s">
        <v>87</v>
      </c>
      <c r="G5" s="63" t="s">
        <v>150</v>
      </c>
      <c r="H5" s="66"/>
      <c r="J5" s="15" t="s">
        <v>40</v>
      </c>
      <c r="K5" s="16">
        <f>COUNT(C17:C31)</f>
        <v>15</v>
      </c>
      <c r="L5" s="16">
        <f>COUNT(C33:C38)</f>
        <v>6</v>
      </c>
      <c r="M5" s="16">
        <f>COUNT(C79:C81)</f>
        <v>1</v>
      </c>
    </row>
    <row r="6" spans="1:13" ht="15.75" customHeight="1" x14ac:dyDescent="0.2">
      <c r="A6" s="15" t="s">
        <v>35</v>
      </c>
      <c r="B6" s="63" t="s">
        <v>26</v>
      </c>
      <c r="C6" s="63">
        <v>3</v>
      </c>
      <c r="D6" s="64" t="s">
        <v>198</v>
      </c>
      <c r="E6" s="65">
        <v>27760</v>
      </c>
      <c r="F6" s="63" t="s">
        <v>194</v>
      </c>
      <c r="G6" s="63" t="s">
        <v>150</v>
      </c>
      <c r="H6" s="66"/>
      <c r="J6" s="15" t="s">
        <v>45</v>
      </c>
      <c r="K6" s="16">
        <f>COUNT(C40:C59)</f>
        <v>20</v>
      </c>
      <c r="L6" s="16">
        <f>COUNT(C61:C67)</f>
        <v>7</v>
      </c>
      <c r="M6" s="16">
        <f>COUNT(C69:C78)</f>
        <v>8</v>
      </c>
    </row>
    <row r="7" spans="1:13" ht="15.75" customHeight="1" x14ac:dyDescent="0.2">
      <c r="A7" s="15" t="s">
        <v>35</v>
      </c>
      <c r="B7" s="63" t="s">
        <v>26</v>
      </c>
      <c r="C7" s="63">
        <v>4</v>
      </c>
      <c r="D7" s="64" t="s">
        <v>199</v>
      </c>
      <c r="E7" s="65">
        <v>31413</v>
      </c>
      <c r="F7" s="63" t="s">
        <v>181</v>
      </c>
      <c r="G7" s="63"/>
      <c r="H7" s="66"/>
      <c r="J7" s="15" t="s">
        <v>48</v>
      </c>
      <c r="K7" s="16">
        <f>COUNT(C82:C88)</f>
        <v>7</v>
      </c>
      <c r="L7" s="16">
        <f>COUNT(C90:C95)</f>
        <v>6</v>
      </c>
      <c r="M7" s="17"/>
    </row>
    <row r="8" spans="1:13" ht="15.75" customHeight="1" x14ac:dyDescent="0.2">
      <c r="A8" s="15" t="s">
        <v>35</v>
      </c>
      <c r="B8" s="63" t="s">
        <v>26</v>
      </c>
      <c r="C8" s="63">
        <v>5</v>
      </c>
      <c r="D8" s="64" t="s">
        <v>195</v>
      </c>
      <c r="E8" s="67">
        <v>25614</v>
      </c>
      <c r="F8" s="16" t="s">
        <v>191</v>
      </c>
      <c r="G8" s="17"/>
      <c r="H8" s="66"/>
      <c r="J8" s="15" t="s">
        <v>52</v>
      </c>
      <c r="K8" s="16">
        <f>COUNT(C97)</f>
        <v>1</v>
      </c>
      <c r="L8" s="17"/>
      <c r="M8" s="17"/>
    </row>
    <row r="9" spans="1:13" ht="15.75" customHeight="1" x14ac:dyDescent="0.2">
      <c r="A9" s="15" t="s">
        <v>35</v>
      </c>
      <c r="B9" s="63" t="s">
        <v>26</v>
      </c>
      <c r="C9" s="63">
        <v>6</v>
      </c>
      <c r="D9" s="64" t="s">
        <v>206</v>
      </c>
      <c r="E9" s="67">
        <v>28491</v>
      </c>
      <c r="F9" s="16" t="s">
        <v>288</v>
      </c>
      <c r="G9" s="16" t="s">
        <v>44</v>
      </c>
      <c r="H9" s="66"/>
      <c r="J9" s="15" t="s">
        <v>57</v>
      </c>
      <c r="K9" s="16">
        <f>COUNT(C99:C117)</f>
        <v>19</v>
      </c>
      <c r="L9" s="17"/>
      <c r="M9" s="17"/>
    </row>
    <row r="10" spans="1:13" ht="15.75" customHeight="1" x14ac:dyDescent="0.2">
      <c r="A10" s="15" t="s">
        <v>35</v>
      </c>
      <c r="B10" s="63" t="s">
        <v>26</v>
      </c>
      <c r="C10" s="63">
        <v>7</v>
      </c>
      <c r="D10" s="64" t="s">
        <v>205</v>
      </c>
      <c r="E10" s="65" t="s">
        <v>161</v>
      </c>
      <c r="F10" s="63" t="s">
        <v>194</v>
      </c>
      <c r="G10" s="63"/>
      <c r="H10" s="66"/>
      <c r="J10" s="15" t="s">
        <v>60</v>
      </c>
      <c r="K10" s="16">
        <f>COUNT(C119:C132)</f>
        <v>14</v>
      </c>
      <c r="L10" s="16">
        <f>COUNT(C134:C140)</f>
        <v>7</v>
      </c>
      <c r="M10" s="17"/>
    </row>
    <row r="11" spans="1:13" ht="15.75" customHeight="1" x14ac:dyDescent="0.2">
      <c r="A11" s="15" t="s">
        <v>35</v>
      </c>
      <c r="B11" s="63" t="s">
        <v>26</v>
      </c>
      <c r="C11" s="63">
        <v>8</v>
      </c>
      <c r="D11" s="64" t="s">
        <v>196</v>
      </c>
      <c r="E11" s="65" t="s">
        <v>37</v>
      </c>
      <c r="F11" s="63" t="s">
        <v>288</v>
      </c>
      <c r="G11" s="63" t="s">
        <v>44</v>
      </c>
      <c r="H11" s="66"/>
      <c r="J11" s="68">
        <f>SUM(K11:M11)</f>
        <v>122</v>
      </c>
      <c r="K11" s="69">
        <f t="shared" ref="K11:M11" si="0">SUM(K4:K10)</f>
        <v>85</v>
      </c>
      <c r="L11" s="69">
        <f t="shared" si="0"/>
        <v>28</v>
      </c>
      <c r="M11" s="69">
        <f t="shared" si="0"/>
        <v>9</v>
      </c>
    </row>
    <row r="12" spans="1:13" ht="15.75" customHeight="1" x14ac:dyDescent="0.2">
      <c r="A12" s="15" t="s">
        <v>35</v>
      </c>
      <c r="B12" s="63" t="s">
        <v>26</v>
      </c>
      <c r="C12" s="63">
        <v>9</v>
      </c>
      <c r="D12" s="64" t="s">
        <v>202</v>
      </c>
      <c r="E12" s="65" t="s">
        <v>145</v>
      </c>
      <c r="F12" s="63" t="s">
        <v>87</v>
      </c>
      <c r="G12" s="63" t="s">
        <v>289</v>
      </c>
      <c r="H12" s="66"/>
    </row>
    <row r="13" spans="1:13" ht="15.75" customHeight="1" x14ac:dyDescent="0.2">
      <c r="A13" s="61" t="s">
        <v>5</v>
      </c>
      <c r="B13" s="61" t="s">
        <v>6</v>
      </c>
      <c r="C13" s="61" t="s">
        <v>7</v>
      </c>
      <c r="D13" s="61" t="s">
        <v>8</v>
      </c>
      <c r="E13" s="61" t="s">
        <v>9</v>
      </c>
      <c r="F13" s="61" t="s">
        <v>10</v>
      </c>
      <c r="G13" s="61" t="s">
        <v>11</v>
      </c>
      <c r="H13" s="62" t="s">
        <v>287</v>
      </c>
    </row>
    <row r="14" spans="1:13" ht="15.75" customHeight="1" x14ac:dyDescent="0.2">
      <c r="A14" s="70" t="s">
        <v>35</v>
      </c>
      <c r="B14" s="71" t="s">
        <v>27</v>
      </c>
      <c r="C14" s="71">
        <v>1</v>
      </c>
      <c r="D14" s="71" t="s">
        <v>290</v>
      </c>
      <c r="E14" s="72">
        <v>34700</v>
      </c>
      <c r="F14" s="71" t="s">
        <v>133</v>
      </c>
      <c r="G14" s="71" t="s">
        <v>44</v>
      </c>
      <c r="H14" s="73"/>
    </row>
    <row r="15" spans="1:13" ht="15.75" customHeight="1" x14ac:dyDescent="0.2">
      <c r="A15" s="15" t="s">
        <v>35</v>
      </c>
      <c r="B15" s="63" t="s">
        <v>27</v>
      </c>
      <c r="C15" s="63">
        <v>2</v>
      </c>
      <c r="D15" s="64" t="s">
        <v>193</v>
      </c>
      <c r="E15" s="65">
        <v>32509</v>
      </c>
      <c r="F15" s="63" t="s">
        <v>194</v>
      </c>
      <c r="G15" s="63" t="s">
        <v>150</v>
      </c>
      <c r="H15" s="66"/>
    </row>
    <row r="16" spans="1:13" ht="15.75" customHeight="1" x14ac:dyDescent="0.2">
      <c r="A16" s="61" t="s">
        <v>5</v>
      </c>
      <c r="B16" s="61" t="s">
        <v>6</v>
      </c>
      <c r="C16" s="61" t="s">
        <v>7</v>
      </c>
      <c r="D16" s="61" t="s">
        <v>8</v>
      </c>
      <c r="E16" s="61" t="s">
        <v>9</v>
      </c>
      <c r="F16" s="61" t="s">
        <v>10</v>
      </c>
      <c r="G16" s="61" t="s">
        <v>11</v>
      </c>
      <c r="H16" s="62" t="s">
        <v>287</v>
      </c>
    </row>
    <row r="17" spans="1:8" ht="15.75" customHeight="1" x14ac:dyDescent="0.2">
      <c r="A17" s="70" t="s">
        <v>40</v>
      </c>
      <c r="B17" s="71" t="s">
        <v>26</v>
      </c>
      <c r="C17" s="71">
        <v>1</v>
      </c>
      <c r="D17" s="71" t="s">
        <v>291</v>
      </c>
      <c r="E17" s="72">
        <v>33239</v>
      </c>
      <c r="F17" s="71" t="s">
        <v>43</v>
      </c>
      <c r="G17" s="71" t="s">
        <v>249</v>
      </c>
      <c r="H17" s="73"/>
    </row>
    <row r="18" spans="1:8" ht="15.75" customHeight="1" x14ac:dyDescent="0.2">
      <c r="A18" s="15" t="s">
        <v>40</v>
      </c>
      <c r="B18" s="63" t="s">
        <v>26</v>
      </c>
      <c r="C18" s="63">
        <v>2</v>
      </c>
      <c r="D18" s="64" t="s">
        <v>220</v>
      </c>
      <c r="E18" s="65" t="s">
        <v>74</v>
      </c>
      <c r="F18" s="63" t="s">
        <v>292</v>
      </c>
      <c r="G18" s="63" t="s">
        <v>44</v>
      </c>
      <c r="H18" s="66"/>
    </row>
    <row r="19" spans="1:8" ht="15.75" customHeight="1" x14ac:dyDescent="0.2">
      <c r="A19" s="15" t="s">
        <v>40</v>
      </c>
      <c r="B19" s="63" t="s">
        <v>26</v>
      </c>
      <c r="C19" s="63">
        <v>3</v>
      </c>
      <c r="D19" s="64" t="s">
        <v>215</v>
      </c>
      <c r="E19" s="65">
        <v>28454</v>
      </c>
      <c r="F19" s="63" t="s">
        <v>38</v>
      </c>
      <c r="G19" s="63" t="s">
        <v>216</v>
      </c>
      <c r="H19" s="66"/>
    </row>
    <row r="20" spans="1:8" ht="15.75" customHeight="1" x14ac:dyDescent="0.2">
      <c r="A20" s="15" t="s">
        <v>40</v>
      </c>
      <c r="B20" s="63" t="s">
        <v>26</v>
      </c>
      <c r="C20" s="63">
        <v>4</v>
      </c>
      <c r="D20" s="64" t="s">
        <v>229</v>
      </c>
      <c r="E20" s="65">
        <v>29907</v>
      </c>
      <c r="F20" s="63" t="s">
        <v>43</v>
      </c>
      <c r="G20" s="63" t="s">
        <v>44</v>
      </c>
      <c r="H20" s="66"/>
    </row>
    <row r="21" spans="1:8" ht="15.75" customHeight="1" x14ac:dyDescent="0.2">
      <c r="A21" s="15" t="s">
        <v>40</v>
      </c>
      <c r="B21" s="63" t="s">
        <v>26</v>
      </c>
      <c r="C21" s="63">
        <v>5</v>
      </c>
      <c r="D21" s="64" t="s">
        <v>218</v>
      </c>
      <c r="E21" s="65">
        <v>27760</v>
      </c>
      <c r="F21" s="63" t="s">
        <v>64</v>
      </c>
      <c r="G21" s="63" t="s">
        <v>293</v>
      </c>
      <c r="H21" s="66"/>
    </row>
    <row r="22" spans="1:8" ht="15.75" customHeight="1" x14ac:dyDescent="0.2">
      <c r="A22" s="15" t="s">
        <v>40</v>
      </c>
      <c r="B22" s="63" t="s">
        <v>26</v>
      </c>
      <c r="C22" s="63">
        <v>6</v>
      </c>
      <c r="D22" s="64" t="s">
        <v>224</v>
      </c>
      <c r="E22" s="65">
        <v>26665</v>
      </c>
      <c r="F22" s="63" t="s">
        <v>43</v>
      </c>
      <c r="G22" s="63" t="s">
        <v>44</v>
      </c>
      <c r="H22" s="66"/>
    </row>
    <row r="23" spans="1:8" ht="12.75" x14ac:dyDescent="0.2">
      <c r="A23" s="70" t="s">
        <v>40</v>
      </c>
      <c r="B23" s="71" t="s">
        <v>26</v>
      </c>
      <c r="C23" s="71">
        <v>7</v>
      </c>
      <c r="D23" s="71" t="s">
        <v>294</v>
      </c>
      <c r="E23" s="72">
        <v>26299</v>
      </c>
      <c r="F23" s="71" t="s">
        <v>295</v>
      </c>
      <c r="G23" s="71" t="s">
        <v>296</v>
      </c>
      <c r="H23" s="73"/>
    </row>
    <row r="24" spans="1:8" ht="12.75" x14ac:dyDescent="0.2">
      <c r="A24" s="70" t="s">
        <v>40</v>
      </c>
      <c r="B24" s="71" t="s">
        <v>26</v>
      </c>
      <c r="C24" s="71">
        <v>8</v>
      </c>
      <c r="D24" s="71" t="s">
        <v>297</v>
      </c>
      <c r="E24" s="72" t="s">
        <v>298</v>
      </c>
      <c r="F24" s="71" t="s">
        <v>33</v>
      </c>
      <c r="G24" s="71"/>
      <c r="H24" s="73"/>
    </row>
    <row r="25" spans="1:8" ht="12.75" x14ac:dyDescent="0.2">
      <c r="A25" s="15" t="s">
        <v>40</v>
      </c>
      <c r="B25" s="63" t="s">
        <v>26</v>
      </c>
      <c r="C25" s="63">
        <v>9</v>
      </c>
      <c r="D25" s="64" t="s">
        <v>214</v>
      </c>
      <c r="E25" s="65">
        <v>27030</v>
      </c>
      <c r="F25" s="63" t="s">
        <v>152</v>
      </c>
      <c r="G25" s="63" t="s">
        <v>56</v>
      </c>
      <c r="H25" s="66"/>
    </row>
    <row r="26" spans="1:8" ht="12.75" x14ac:dyDescent="0.2">
      <c r="A26" s="70" t="s">
        <v>40</v>
      </c>
      <c r="B26" s="71" t="s">
        <v>26</v>
      </c>
      <c r="C26" s="71">
        <v>10</v>
      </c>
      <c r="D26" s="71" t="s">
        <v>299</v>
      </c>
      <c r="E26" s="72" t="s">
        <v>37</v>
      </c>
      <c r="F26" s="71" t="s">
        <v>300</v>
      </c>
      <c r="G26" s="71" t="s">
        <v>44</v>
      </c>
      <c r="H26" s="73"/>
    </row>
    <row r="27" spans="1:8" ht="12.75" x14ac:dyDescent="0.2">
      <c r="A27" s="15" t="s">
        <v>40</v>
      </c>
      <c r="B27" s="63" t="s">
        <v>26</v>
      </c>
      <c r="C27" s="63">
        <v>11</v>
      </c>
      <c r="D27" s="64" t="s">
        <v>221</v>
      </c>
      <c r="E27" s="65" t="s">
        <v>37</v>
      </c>
      <c r="F27" s="63" t="s">
        <v>292</v>
      </c>
      <c r="G27" s="63" t="s">
        <v>44</v>
      </c>
      <c r="H27" s="66"/>
    </row>
    <row r="28" spans="1:8" ht="12.75" x14ac:dyDescent="0.2">
      <c r="A28" s="15" t="s">
        <v>40</v>
      </c>
      <c r="B28" s="63" t="s">
        <v>26</v>
      </c>
      <c r="C28" s="63">
        <v>12</v>
      </c>
      <c r="D28" s="64" t="s">
        <v>225</v>
      </c>
      <c r="E28" s="65" t="s">
        <v>226</v>
      </c>
      <c r="F28" s="63" t="s">
        <v>38</v>
      </c>
      <c r="G28" s="63" t="s">
        <v>301</v>
      </c>
      <c r="H28" s="66"/>
    </row>
    <row r="29" spans="1:8" ht="12.75" x14ac:dyDescent="0.2">
      <c r="A29" s="15" t="s">
        <v>40</v>
      </c>
      <c r="B29" s="63" t="s">
        <v>26</v>
      </c>
      <c r="C29" s="63">
        <v>13</v>
      </c>
      <c r="D29" s="64" t="s">
        <v>217</v>
      </c>
      <c r="E29" s="65">
        <v>29221</v>
      </c>
      <c r="F29" s="63" t="s">
        <v>292</v>
      </c>
      <c r="G29" s="63" t="s">
        <v>44</v>
      </c>
      <c r="H29" s="66"/>
    </row>
    <row r="30" spans="1:8" ht="12.75" x14ac:dyDescent="0.2">
      <c r="A30" s="15" t="s">
        <v>40</v>
      </c>
      <c r="B30" s="63" t="s">
        <v>26</v>
      </c>
      <c r="C30" s="63">
        <v>14</v>
      </c>
      <c r="D30" s="64" t="s">
        <v>222</v>
      </c>
      <c r="E30" s="65" t="s">
        <v>223</v>
      </c>
      <c r="F30" s="63" t="s">
        <v>33</v>
      </c>
      <c r="G30" s="63" t="s">
        <v>47</v>
      </c>
      <c r="H30" s="66"/>
    </row>
    <row r="31" spans="1:8" ht="12.75" x14ac:dyDescent="0.2">
      <c r="A31" s="15" t="s">
        <v>40</v>
      </c>
      <c r="B31" s="63" t="s">
        <v>26</v>
      </c>
      <c r="C31" s="63">
        <v>15</v>
      </c>
      <c r="D31" s="74" t="s">
        <v>228</v>
      </c>
      <c r="E31" s="65">
        <v>36161</v>
      </c>
      <c r="F31" s="63" t="s">
        <v>142</v>
      </c>
      <c r="G31" s="63" t="s">
        <v>143</v>
      </c>
      <c r="H31" s="66"/>
    </row>
    <row r="32" spans="1:8" ht="25.5" x14ac:dyDescent="0.2">
      <c r="A32" s="61" t="s">
        <v>5</v>
      </c>
      <c r="B32" s="61" t="s">
        <v>6</v>
      </c>
      <c r="C32" s="61" t="s">
        <v>7</v>
      </c>
      <c r="D32" s="75" t="s">
        <v>8</v>
      </c>
      <c r="E32" s="61" t="s">
        <v>9</v>
      </c>
      <c r="F32" s="61" t="s">
        <v>10</v>
      </c>
      <c r="G32" s="61" t="s">
        <v>11</v>
      </c>
      <c r="H32" s="62" t="s">
        <v>287</v>
      </c>
    </row>
    <row r="33" spans="1:8" ht="12.75" x14ac:dyDescent="0.2">
      <c r="A33" s="15" t="s">
        <v>40</v>
      </c>
      <c r="B33" s="63" t="s">
        <v>27</v>
      </c>
      <c r="C33" s="63">
        <v>1</v>
      </c>
      <c r="D33" s="64" t="s">
        <v>213</v>
      </c>
      <c r="E33" s="65" t="s">
        <v>145</v>
      </c>
      <c r="F33" s="63" t="s">
        <v>133</v>
      </c>
      <c r="G33" s="63" t="s">
        <v>44</v>
      </c>
      <c r="H33" s="66"/>
    </row>
    <row r="34" spans="1:8" ht="12.75" x14ac:dyDescent="0.2">
      <c r="A34" s="15" t="s">
        <v>40</v>
      </c>
      <c r="B34" s="63" t="s">
        <v>27</v>
      </c>
      <c r="C34" s="63">
        <v>2</v>
      </c>
      <c r="D34" s="64" t="s">
        <v>208</v>
      </c>
      <c r="E34" s="65">
        <v>31778</v>
      </c>
      <c r="F34" s="63" t="s">
        <v>64</v>
      </c>
      <c r="G34" s="63" t="s">
        <v>56</v>
      </c>
      <c r="H34" s="66"/>
    </row>
    <row r="35" spans="1:8" ht="25.5" x14ac:dyDescent="0.2">
      <c r="A35" s="15" t="s">
        <v>40</v>
      </c>
      <c r="B35" s="63" t="s">
        <v>27</v>
      </c>
      <c r="C35" s="63">
        <v>3</v>
      </c>
      <c r="D35" s="64" t="s">
        <v>302</v>
      </c>
      <c r="E35" s="65">
        <v>36225</v>
      </c>
      <c r="F35" s="63" t="s">
        <v>64</v>
      </c>
      <c r="G35" s="63" t="s">
        <v>56</v>
      </c>
      <c r="H35" s="76" t="s">
        <v>303</v>
      </c>
    </row>
    <row r="36" spans="1:8" ht="12.75" x14ac:dyDescent="0.2">
      <c r="A36" s="15" t="s">
        <v>40</v>
      </c>
      <c r="B36" s="63" t="s">
        <v>27</v>
      </c>
      <c r="C36" s="63">
        <v>4</v>
      </c>
      <c r="D36" s="64" t="s">
        <v>212</v>
      </c>
      <c r="E36" s="77">
        <v>34335</v>
      </c>
      <c r="F36" s="63" t="s">
        <v>87</v>
      </c>
      <c r="G36" s="63"/>
      <c r="H36" s="66"/>
    </row>
    <row r="37" spans="1:8" ht="12.75" x14ac:dyDescent="0.2">
      <c r="A37" s="15" t="s">
        <v>40</v>
      </c>
      <c r="B37" s="63" t="s">
        <v>27</v>
      </c>
      <c r="C37" s="63">
        <v>5</v>
      </c>
      <c r="D37" s="64" t="s">
        <v>210</v>
      </c>
      <c r="E37" s="67">
        <v>37093</v>
      </c>
      <c r="F37" s="63" t="s">
        <v>33</v>
      </c>
      <c r="G37" s="63" t="s">
        <v>116</v>
      </c>
      <c r="H37" s="66"/>
    </row>
    <row r="38" spans="1:8" ht="12.75" x14ac:dyDescent="0.2">
      <c r="A38" s="15" t="s">
        <v>40</v>
      </c>
      <c r="B38" s="63" t="s">
        <v>27</v>
      </c>
      <c r="C38" s="63">
        <v>6</v>
      </c>
      <c r="D38" s="64" t="s">
        <v>211</v>
      </c>
      <c r="E38" s="65">
        <v>32143</v>
      </c>
      <c r="F38" s="63" t="s">
        <v>64</v>
      </c>
      <c r="G38" s="63" t="s">
        <v>56</v>
      </c>
      <c r="H38" s="66"/>
    </row>
    <row r="39" spans="1:8" ht="25.5" x14ac:dyDescent="0.2">
      <c r="A39" s="61" t="s">
        <v>5</v>
      </c>
      <c r="B39" s="61" t="s">
        <v>6</v>
      </c>
      <c r="C39" s="61" t="s">
        <v>7</v>
      </c>
      <c r="D39" s="61" t="s">
        <v>8</v>
      </c>
      <c r="E39" s="61" t="s">
        <v>9</v>
      </c>
      <c r="F39" s="61" t="s">
        <v>10</v>
      </c>
      <c r="G39" s="61" t="s">
        <v>11</v>
      </c>
      <c r="H39" s="62" t="s">
        <v>287</v>
      </c>
    </row>
    <row r="40" spans="1:8" ht="12.75" x14ac:dyDescent="0.2">
      <c r="A40" s="15" t="s">
        <v>45</v>
      </c>
      <c r="B40" s="63" t="s">
        <v>26</v>
      </c>
      <c r="C40" s="63">
        <v>1</v>
      </c>
      <c r="D40" s="64" t="s">
        <v>155</v>
      </c>
      <c r="E40" s="65">
        <v>31413</v>
      </c>
      <c r="F40" s="63" t="s">
        <v>87</v>
      </c>
      <c r="G40" s="63" t="s">
        <v>304</v>
      </c>
      <c r="H40" s="66"/>
    </row>
    <row r="41" spans="1:8" ht="12.75" x14ac:dyDescent="0.2">
      <c r="A41" s="15" t="s">
        <v>45</v>
      </c>
      <c r="B41" s="63" t="s">
        <v>26</v>
      </c>
      <c r="C41" s="63">
        <v>2</v>
      </c>
      <c r="D41" s="64" t="s">
        <v>180</v>
      </c>
      <c r="E41" s="65">
        <v>25934</v>
      </c>
      <c r="F41" s="63" t="s">
        <v>181</v>
      </c>
      <c r="G41" s="63"/>
      <c r="H41" s="66"/>
    </row>
    <row r="42" spans="1:8" ht="12.75" x14ac:dyDescent="0.2">
      <c r="A42" s="15" t="s">
        <v>45</v>
      </c>
      <c r="B42" s="63" t="s">
        <v>26</v>
      </c>
      <c r="C42" s="63">
        <v>3</v>
      </c>
      <c r="D42" s="64" t="s">
        <v>190</v>
      </c>
      <c r="E42" s="65">
        <v>30986</v>
      </c>
      <c r="F42" s="63" t="s">
        <v>191</v>
      </c>
      <c r="G42" s="63"/>
      <c r="H42" s="66"/>
    </row>
    <row r="43" spans="1:8" ht="12.75" x14ac:dyDescent="0.2">
      <c r="A43" s="15" t="s">
        <v>45</v>
      </c>
      <c r="B43" s="63" t="s">
        <v>26</v>
      </c>
      <c r="C43" s="63">
        <v>4</v>
      </c>
      <c r="D43" s="64" t="s">
        <v>163</v>
      </c>
      <c r="E43" s="65">
        <v>27395</v>
      </c>
      <c r="F43" s="63" t="s">
        <v>305</v>
      </c>
      <c r="G43" s="63" t="s">
        <v>150</v>
      </c>
      <c r="H43" s="66"/>
    </row>
    <row r="44" spans="1:8" ht="12.75" x14ac:dyDescent="0.2">
      <c r="A44" s="78" t="s">
        <v>45</v>
      </c>
      <c r="B44" s="79" t="s">
        <v>26</v>
      </c>
      <c r="C44" s="79">
        <v>5</v>
      </c>
      <c r="D44" s="79" t="s">
        <v>306</v>
      </c>
      <c r="E44" s="80">
        <v>36869</v>
      </c>
      <c r="F44" s="79" t="s">
        <v>295</v>
      </c>
      <c r="G44" s="79" t="s">
        <v>296</v>
      </c>
      <c r="H44" s="81"/>
    </row>
    <row r="45" spans="1:8" ht="12.75" x14ac:dyDescent="0.2">
      <c r="A45" s="15" t="s">
        <v>45</v>
      </c>
      <c r="B45" s="63" t="s">
        <v>26</v>
      </c>
      <c r="C45" s="63">
        <v>6</v>
      </c>
      <c r="D45" s="64" t="s">
        <v>183</v>
      </c>
      <c r="E45" s="65">
        <v>28491</v>
      </c>
      <c r="F45" s="63" t="s">
        <v>133</v>
      </c>
      <c r="G45" s="63" t="s">
        <v>44</v>
      </c>
      <c r="H45" s="66"/>
    </row>
    <row r="46" spans="1:8" ht="12.75" x14ac:dyDescent="0.2">
      <c r="A46" s="15" t="s">
        <v>45</v>
      </c>
      <c r="B46" s="63" t="s">
        <v>26</v>
      </c>
      <c r="C46" s="63">
        <v>7</v>
      </c>
      <c r="D46" s="64" t="s">
        <v>164</v>
      </c>
      <c r="E46" s="82" t="s">
        <v>165</v>
      </c>
      <c r="F46" s="63" t="s">
        <v>166</v>
      </c>
      <c r="G46" s="63"/>
      <c r="H46" s="66"/>
    </row>
    <row r="47" spans="1:8" ht="12.75" x14ac:dyDescent="0.2">
      <c r="A47" s="15" t="s">
        <v>45</v>
      </c>
      <c r="B47" s="63" t="s">
        <v>26</v>
      </c>
      <c r="C47" s="63">
        <v>8</v>
      </c>
      <c r="D47" s="64" t="s">
        <v>160</v>
      </c>
      <c r="E47" s="77" t="s">
        <v>161</v>
      </c>
      <c r="F47" s="63" t="s">
        <v>38</v>
      </c>
      <c r="G47" s="63" t="s">
        <v>162</v>
      </c>
      <c r="H47" s="66"/>
    </row>
    <row r="48" spans="1:8" ht="12.75" x14ac:dyDescent="0.2">
      <c r="A48" s="15" t="s">
        <v>45</v>
      </c>
      <c r="B48" s="63" t="s">
        <v>26</v>
      </c>
      <c r="C48" s="63">
        <v>9</v>
      </c>
      <c r="D48" s="64" t="s">
        <v>177</v>
      </c>
      <c r="E48" s="65" t="s">
        <v>178</v>
      </c>
      <c r="F48" s="63" t="s">
        <v>87</v>
      </c>
      <c r="G48" s="63" t="s">
        <v>179</v>
      </c>
      <c r="H48" s="66"/>
    </row>
    <row r="49" spans="1:8" ht="12.75" x14ac:dyDescent="0.2">
      <c r="A49" s="15" t="s">
        <v>45</v>
      </c>
      <c r="B49" s="63" t="s">
        <v>26</v>
      </c>
      <c r="C49" s="63">
        <v>10</v>
      </c>
      <c r="D49" s="64" t="s">
        <v>167</v>
      </c>
      <c r="E49" s="65">
        <v>28662</v>
      </c>
      <c r="F49" s="63" t="s">
        <v>168</v>
      </c>
      <c r="G49" s="83" t="s">
        <v>307</v>
      </c>
      <c r="H49" s="66"/>
    </row>
    <row r="50" spans="1:8" ht="12.75" x14ac:dyDescent="0.2">
      <c r="A50" s="15" t="s">
        <v>45</v>
      </c>
      <c r="B50" s="63" t="s">
        <v>26</v>
      </c>
      <c r="C50" s="63">
        <v>11</v>
      </c>
      <c r="D50" s="64" t="s">
        <v>157</v>
      </c>
      <c r="E50" s="65">
        <v>29587</v>
      </c>
      <c r="F50" s="63" t="s">
        <v>43</v>
      </c>
      <c r="G50" s="63" t="s">
        <v>44</v>
      </c>
      <c r="H50" s="66"/>
    </row>
    <row r="51" spans="1:8" ht="12.75" x14ac:dyDescent="0.2">
      <c r="A51" s="78" t="s">
        <v>45</v>
      </c>
      <c r="B51" s="79" t="s">
        <v>26</v>
      </c>
      <c r="C51" s="79">
        <v>12</v>
      </c>
      <c r="D51" s="79" t="s">
        <v>308</v>
      </c>
      <c r="E51" s="80">
        <v>26299</v>
      </c>
      <c r="F51" s="79" t="s">
        <v>133</v>
      </c>
      <c r="G51" s="79" t="s">
        <v>44</v>
      </c>
      <c r="H51" s="81"/>
    </row>
    <row r="52" spans="1:8" ht="12.75" x14ac:dyDescent="0.2">
      <c r="A52" s="78" t="s">
        <v>45</v>
      </c>
      <c r="B52" s="79" t="s">
        <v>26</v>
      </c>
      <c r="C52" s="79">
        <v>13</v>
      </c>
      <c r="D52" s="79" t="s">
        <v>309</v>
      </c>
      <c r="E52" s="80" t="s">
        <v>145</v>
      </c>
      <c r="F52" s="79" t="s">
        <v>305</v>
      </c>
      <c r="G52" s="79" t="s">
        <v>116</v>
      </c>
      <c r="H52" s="81"/>
    </row>
    <row r="53" spans="1:8" ht="12.75" x14ac:dyDescent="0.2">
      <c r="A53" s="15" t="s">
        <v>45</v>
      </c>
      <c r="B53" s="63" t="s">
        <v>26</v>
      </c>
      <c r="C53" s="63">
        <v>14</v>
      </c>
      <c r="D53" s="64" t="s">
        <v>159</v>
      </c>
      <c r="E53" s="65">
        <v>26665</v>
      </c>
      <c r="F53" s="63" t="s">
        <v>43</v>
      </c>
      <c r="G53" s="63" t="s">
        <v>44</v>
      </c>
      <c r="H53" s="66"/>
    </row>
    <row r="54" spans="1:8" ht="12.75" x14ac:dyDescent="0.2">
      <c r="A54" s="15" t="s">
        <v>45</v>
      </c>
      <c r="B54" s="63" t="s">
        <v>26</v>
      </c>
      <c r="C54" s="63">
        <v>15</v>
      </c>
      <c r="D54" s="64" t="s">
        <v>170</v>
      </c>
      <c r="E54" s="65">
        <v>28635</v>
      </c>
      <c r="F54" s="63" t="s">
        <v>50</v>
      </c>
      <c r="G54" s="63" t="s">
        <v>51</v>
      </c>
      <c r="H54" s="66"/>
    </row>
    <row r="55" spans="1:8" ht="12.75" x14ac:dyDescent="0.2">
      <c r="A55" s="15" t="s">
        <v>45</v>
      </c>
      <c r="B55" s="63" t="s">
        <v>26</v>
      </c>
      <c r="C55" s="63">
        <v>16</v>
      </c>
      <c r="D55" s="64" t="s">
        <v>310</v>
      </c>
      <c r="E55" s="65">
        <v>29587</v>
      </c>
      <c r="F55" s="63" t="s">
        <v>311</v>
      </c>
      <c r="G55" s="63" t="s">
        <v>312</v>
      </c>
      <c r="H55" s="66"/>
    </row>
    <row r="56" spans="1:8" ht="12.75" x14ac:dyDescent="0.2">
      <c r="A56" s="15" t="s">
        <v>45</v>
      </c>
      <c r="B56" s="63" t="s">
        <v>26</v>
      </c>
      <c r="C56" s="63">
        <v>17</v>
      </c>
      <c r="D56" s="64" t="s">
        <v>174</v>
      </c>
      <c r="E56" s="65" t="s">
        <v>175</v>
      </c>
      <c r="F56" s="63" t="s">
        <v>38</v>
      </c>
      <c r="G56" s="63" t="s">
        <v>313</v>
      </c>
      <c r="H56" s="66"/>
    </row>
    <row r="57" spans="1:8" ht="12.75" x14ac:dyDescent="0.2">
      <c r="A57" s="15" t="s">
        <v>45</v>
      </c>
      <c r="B57" s="63" t="s">
        <v>26</v>
      </c>
      <c r="C57" s="63">
        <v>18</v>
      </c>
      <c r="D57" s="64" t="s">
        <v>186</v>
      </c>
      <c r="E57" s="65">
        <v>25934</v>
      </c>
      <c r="F57" s="63" t="s">
        <v>87</v>
      </c>
      <c r="G57" s="63" t="s">
        <v>187</v>
      </c>
      <c r="H57" s="66"/>
    </row>
    <row r="58" spans="1:8" ht="12.75" x14ac:dyDescent="0.2">
      <c r="A58" s="15" t="s">
        <v>45</v>
      </c>
      <c r="B58" s="63" t="s">
        <v>26</v>
      </c>
      <c r="C58" s="63">
        <v>19</v>
      </c>
      <c r="D58" s="64" t="s">
        <v>184</v>
      </c>
      <c r="E58" s="65">
        <v>33604</v>
      </c>
      <c r="F58" s="63" t="s">
        <v>185</v>
      </c>
      <c r="G58" s="63" t="s">
        <v>44</v>
      </c>
      <c r="H58" s="66"/>
    </row>
    <row r="59" spans="1:8" ht="12.75" x14ac:dyDescent="0.2">
      <c r="A59" s="15" t="s">
        <v>45</v>
      </c>
      <c r="B59" s="63" t="s">
        <v>26</v>
      </c>
      <c r="C59" s="63">
        <v>20</v>
      </c>
      <c r="D59" s="64" t="s">
        <v>172</v>
      </c>
      <c r="E59" s="65">
        <v>29952</v>
      </c>
      <c r="F59" s="63" t="s">
        <v>43</v>
      </c>
      <c r="G59" s="63" t="s">
        <v>44</v>
      </c>
      <c r="H59" s="66"/>
    </row>
    <row r="60" spans="1:8" ht="25.5" x14ac:dyDescent="0.2">
      <c r="A60" s="61" t="s">
        <v>5</v>
      </c>
      <c r="B60" s="61" t="s">
        <v>6</v>
      </c>
      <c r="C60" s="61" t="s">
        <v>7</v>
      </c>
      <c r="D60" s="61" t="s">
        <v>8</v>
      </c>
      <c r="E60" s="61" t="s">
        <v>9</v>
      </c>
      <c r="F60" s="61" t="s">
        <v>10</v>
      </c>
      <c r="G60" s="61" t="s">
        <v>11</v>
      </c>
      <c r="H60" s="62" t="s">
        <v>287</v>
      </c>
    </row>
    <row r="61" spans="1:8" ht="12.75" x14ac:dyDescent="0.2">
      <c r="A61" s="15" t="s">
        <v>45</v>
      </c>
      <c r="B61" s="63" t="s">
        <v>27</v>
      </c>
      <c r="C61" s="63">
        <v>1</v>
      </c>
      <c r="D61" s="64" t="s">
        <v>154</v>
      </c>
      <c r="E61" s="65">
        <v>28856</v>
      </c>
      <c r="F61" s="63" t="s">
        <v>43</v>
      </c>
      <c r="G61" s="63" t="s">
        <v>44</v>
      </c>
      <c r="H61" s="66"/>
    </row>
    <row r="62" spans="1:8" ht="12.75" x14ac:dyDescent="0.2">
      <c r="A62" s="15" t="s">
        <v>45</v>
      </c>
      <c r="B62" s="63" t="s">
        <v>27</v>
      </c>
      <c r="C62" s="63">
        <v>2</v>
      </c>
      <c r="D62" s="64" t="s">
        <v>147</v>
      </c>
      <c r="E62" s="65">
        <v>29911</v>
      </c>
      <c r="F62" s="63" t="s">
        <v>79</v>
      </c>
      <c r="G62" s="63" t="s">
        <v>148</v>
      </c>
      <c r="H62" s="66"/>
    </row>
    <row r="63" spans="1:8" ht="12.75" x14ac:dyDescent="0.2">
      <c r="A63" s="15" t="s">
        <v>45</v>
      </c>
      <c r="B63" s="63" t="s">
        <v>27</v>
      </c>
      <c r="C63" s="63">
        <v>3</v>
      </c>
      <c r="D63" s="64" t="s">
        <v>141</v>
      </c>
      <c r="E63" s="65">
        <v>32874</v>
      </c>
      <c r="F63" s="16" t="s">
        <v>142</v>
      </c>
      <c r="G63" s="16" t="s">
        <v>143</v>
      </c>
      <c r="H63" s="66"/>
    </row>
    <row r="64" spans="1:8" ht="12.75" x14ac:dyDescent="0.2">
      <c r="A64" s="15" t="s">
        <v>45</v>
      </c>
      <c r="B64" s="63" t="s">
        <v>27</v>
      </c>
      <c r="C64" s="63">
        <v>4</v>
      </c>
      <c r="D64" s="64" t="s">
        <v>151</v>
      </c>
      <c r="E64" s="65">
        <v>28856</v>
      </c>
      <c r="F64" s="63" t="s">
        <v>152</v>
      </c>
      <c r="G64" s="63" t="s">
        <v>56</v>
      </c>
      <c r="H64" s="66"/>
    </row>
    <row r="65" spans="1:8" ht="12.75" x14ac:dyDescent="0.2">
      <c r="A65" s="15" t="s">
        <v>45</v>
      </c>
      <c r="B65" s="63" t="s">
        <v>27</v>
      </c>
      <c r="C65" s="63">
        <v>5</v>
      </c>
      <c r="D65" s="64" t="s">
        <v>144</v>
      </c>
      <c r="E65" s="65" t="s">
        <v>145</v>
      </c>
      <c r="F65" s="63" t="s">
        <v>38</v>
      </c>
      <c r="G65" s="63" t="s">
        <v>313</v>
      </c>
      <c r="H65" s="66"/>
    </row>
    <row r="66" spans="1:8" ht="12.75" x14ac:dyDescent="0.2">
      <c r="A66" s="78" t="s">
        <v>45</v>
      </c>
      <c r="B66" s="79" t="s">
        <v>27</v>
      </c>
      <c r="C66" s="79">
        <v>6</v>
      </c>
      <c r="D66" s="79" t="s">
        <v>314</v>
      </c>
      <c r="E66" s="80">
        <v>30317</v>
      </c>
      <c r="F66" s="79" t="s">
        <v>311</v>
      </c>
      <c r="G66" s="79" t="s">
        <v>143</v>
      </c>
      <c r="H66" s="81"/>
    </row>
    <row r="67" spans="1:8" ht="12.75" x14ac:dyDescent="0.2">
      <c r="A67" s="15" t="s">
        <v>45</v>
      </c>
      <c r="B67" s="63" t="s">
        <v>27</v>
      </c>
      <c r="C67" s="63">
        <v>7</v>
      </c>
      <c r="D67" s="64" t="s">
        <v>149</v>
      </c>
      <c r="E67" s="65">
        <v>29412</v>
      </c>
      <c r="F67" s="63" t="s">
        <v>33</v>
      </c>
      <c r="G67" s="63" t="s">
        <v>150</v>
      </c>
      <c r="H67" s="66"/>
    </row>
    <row r="68" spans="1:8" ht="25.5" x14ac:dyDescent="0.2">
      <c r="A68" s="61" t="s">
        <v>5</v>
      </c>
      <c r="B68" s="61" t="s">
        <v>6</v>
      </c>
      <c r="C68" s="61" t="s">
        <v>7</v>
      </c>
      <c r="D68" s="61" t="s">
        <v>8</v>
      </c>
      <c r="E68" s="61" t="s">
        <v>9</v>
      </c>
      <c r="F68" s="61" t="s">
        <v>10</v>
      </c>
      <c r="G68" s="61" t="s">
        <v>11</v>
      </c>
      <c r="H68" s="62" t="s">
        <v>287</v>
      </c>
    </row>
    <row r="69" spans="1:8" ht="12.75" x14ac:dyDescent="0.2">
      <c r="A69" s="78" t="s">
        <v>45</v>
      </c>
      <c r="B69" s="79" t="s">
        <v>315</v>
      </c>
      <c r="C69" s="79">
        <v>1</v>
      </c>
      <c r="D69" s="79" t="s">
        <v>188</v>
      </c>
      <c r="E69" s="80">
        <v>36161</v>
      </c>
      <c r="F69" s="79" t="s">
        <v>33</v>
      </c>
      <c r="G69" s="79"/>
      <c r="H69" s="81"/>
    </row>
    <row r="70" spans="1:8" ht="25.5" x14ac:dyDescent="0.2">
      <c r="A70" s="61" t="s">
        <v>5</v>
      </c>
      <c r="B70" s="61" t="s">
        <v>6</v>
      </c>
      <c r="C70" s="61" t="s">
        <v>7</v>
      </c>
      <c r="D70" s="61" t="s">
        <v>8</v>
      </c>
      <c r="E70" s="61" t="s">
        <v>9</v>
      </c>
      <c r="F70" s="61" t="s">
        <v>10</v>
      </c>
      <c r="G70" s="61" t="s">
        <v>11</v>
      </c>
      <c r="H70" s="62" t="s">
        <v>287</v>
      </c>
    </row>
    <row r="71" spans="1:8" ht="25.5" x14ac:dyDescent="0.2">
      <c r="A71" s="15" t="s">
        <v>45</v>
      </c>
      <c r="B71" s="63" t="s">
        <v>316</v>
      </c>
      <c r="C71" s="63">
        <v>1</v>
      </c>
      <c r="D71" s="84" t="s">
        <v>139</v>
      </c>
      <c r="E71" s="65">
        <v>36892</v>
      </c>
      <c r="F71" s="63" t="s">
        <v>55</v>
      </c>
      <c r="G71" s="63" t="s">
        <v>56</v>
      </c>
      <c r="H71" s="76" t="s">
        <v>317</v>
      </c>
    </row>
    <row r="72" spans="1:8" ht="12.75" x14ac:dyDescent="0.2">
      <c r="A72" s="15" t="s">
        <v>45</v>
      </c>
      <c r="B72" s="63" t="s">
        <v>316</v>
      </c>
      <c r="C72" s="63">
        <v>2</v>
      </c>
      <c r="D72" s="84" t="s">
        <v>140</v>
      </c>
      <c r="E72" s="65">
        <v>37257</v>
      </c>
      <c r="F72" s="63" t="s">
        <v>288</v>
      </c>
      <c r="G72" s="63" t="s">
        <v>44</v>
      </c>
      <c r="H72" s="76" t="s">
        <v>318</v>
      </c>
    </row>
    <row r="73" spans="1:8" ht="12.75" x14ac:dyDescent="0.2">
      <c r="A73" s="78" t="s">
        <v>45</v>
      </c>
      <c r="B73" s="79" t="s">
        <v>316</v>
      </c>
      <c r="C73" s="79">
        <v>3</v>
      </c>
      <c r="D73" s="79" t="s">
        <v>319</v>
      </c>
      <c r="E73" s="80">
        <v>37622</v>
      </c>
      <c r="F73" s="79" t="s">
        <v>133</v>
      </c>
      <c r="G73" s="79" t="s">
        <v>44</v>
      </c>
      <c r="H73" s="81" t="s">
        <v>320</v>
      </c>
    </row>
    <row r="74" spans="1:8" ht="25.5" x14ac:dyDescent="0.2">
      <c r="A74" s="78" t="s">
        <v>45</v>
      </c>
      <c r="B74" s="79" t="s">
        <v>316</v>
      </c>
      <c r="C74" s="79">
        <v>4</v>
      </c>
      <c r="D74" s="79" t="s">
        <v>321</v>
      </c>
      <c r="E74" s="80">
        <v>37257</v>
      </c>
      <c r="F74" s="79" t="s">
        <v>133</v>
      </c>
      <c r="G74" s="79" t="s">
        <v>44</v>
      </c>
      <c r="H74" s="81" t="s">
        <v>322</v>
      </c>
    </row>
    <row r="75" spans="1:8" ht="25.5" x14ac:dyDescent="0.2">
      <c r="A75" s="61" t="s">
        <v>5</v>
      </c>
      <c r="B75" s="61" t="s">
        <v>6</v>
      </c>
      <c r="C75" s="61" t="s">
        <v>7</v>
      </c>
      <c r="D75" s="61" t="s">
        <v>8</v>
      </c>
      <c r="E75" s="61" t="s">
        <v>9</v>
      </c>
      <c r="F75" s="61" t="s">
        <v>10</v>
      </c>
      <c r="G75" s="61" t="s">
        <v>11</v>
      </c>
      <c r="H75" s="62" t="s">
        <v>287</v>
      </c>
    </row>
    <row r="76" spans="1:8" ht="25.5" x14ac:dyDescent="0.2">
      <c r="A76" s="15" t="s">
        <v>45</v>
      </c>
      <c r="B76" s="63" t="s">
        <v>323</v>
      </c>
      <c r="C76" s="63">
        <v>1</v>
      </c>
      <c r="D76" s="84" t="s">
        <v>132</v>
      </c>
      <c r="E76" s="65">
        <v>37257</v>
      </c>
      <c r="F76" s="63" t="s">
        <v>133</v>
      </c>
      <c r="G76" s="63" t="s">
        <v>44</v>
      </c>
      <c r="H76" s="76" t="s">
        <v>324</v>
      </c>
    </row>
    <row r="77" spans="1:8" ht="25.5" x14ac:dyDescent="0.2">
      <c r="A77" s="15" t="s">
        <v>45</v>
      </c>
      <c r="B77" s="63" t="s">
        <v>323</v>
      </c>
      <c r="C77" s="63">
        <v>2</v>
      </c>
      <c r="D77" s="84" t="s">
        <v>134</v>
      </c>
      <c r="E77" s="65">
        <v>36892</v>
      </c>
      <c r="F77" s="63" t="s">
        <v>133</v>
      </c>
      <c r="G77" s="63" t="s">
        <v>44</v>
      </c>
      <c r="H77" s="76" t="s">
        <v>325</v>
      </c>
    </row>
    <row r="78" spans="1:8" ht="12.75" x14ac:dyDescent="0.2">
      <c r="A78" s="15" t="s">
        <v>45</v>
      </c>
      <c r="B78" s="63" t="s">
        <v>323</v>
      </c>
      <c r="C78" s="63">
        <v>3</v>
      </c>
      <c r="D78" s="84" t="s">
        <v>135</v>
      </c>
      <c r="E78" s="65">
        <v>37705</v>
      </c>
      <c r="F78" s="63" t="s">
        <v>33</v>
      </c>
      <c r="G78" s="63" t="s">
        <v>47</v>
      </c>
      <c r="H78" s="66"/>
    </row>
    <row r="79" spans="1:8" ht="25.5" x14ac:dyDescent="0.2">
      <c r="A79" s="61" t="s">
        <v>5</v>
      </c>
      <c r="B79" s="61" t="s">
        <v>6</v>
      </c>
      <c r="C79" s="61" t="s">
        <v>7</v>
      </c>
      <c r="D79" s="61" t="s">
        <v>8</v>
      </c>
      <c r="E79" s="61" t="s">
        <v>9</v>
      </c>
      <c r="F79" s="61" t="s">
        <v>10</v>
      </c>
      <c r="G79" s="61" t="s">
        <v>11</v>
      </c>
      <c r="H79" s="62" t="s">
        <v>287</v>
      </c>
    </row>
    <row r="80" spans="1:8" ht="12.75" x14ac:dyDescent="0.2">
      <c r="A80" s="15" t="s">
        <v>40</v>
      </c>
      <c r="B80" s="63" t="s">
        <v>323</v>
      </c>
      <c r="C80" s="63">
        <v>1</v>
      </c>
      <c r="D80" s="84" t="s">
        <v>136</v>
      </c>
      <c r="E80" s="65">
        <v>37257</v>
      </c>
      <c r="F80" s="63" t="s">
        <v>43</v>
      </c>
      <c r="G80" s="63" t="s">
        <v>137</v>
      </c>
      <c r="H80" s="66"/>
    </row>
    <row r="81" spans="1:8" ht="25.5" x14ac:dyDescent="0.2">
      <c r="A81" s="61" t="s">
        <v>5</v>
      </c>
      <c r="B81" s="61" t="s">
        <v>6</v>
      </c>
      <c r="C81" s="61" t="s">
        <v>7</v>
      </c>
      <c r="D81" s="61" t="s">
        <v>8</v>
      </c>
      <c r="E81" s="61" t="s">
        <v>9</v>
      </c>
      <c r="F81" s="61" t="s">
        <v>10</v>
      </c>
      <c r="G81" s="61" t="s">
        <v>11</v>
      </c>
      <c r="H81" s="62" t="s">
        <v>287</v>
      </c>
    </row>
    <row r="82" spans="1:8" ht="12.75" x14ac:dyDescent="0.2">
      <c r="A82" s="15" t="s">
        <v>48</v>
      </c>
      <c r="B82" s="63" t="s">
        <v>26</v>
      </c>
      <c r="C82" s="63">
        <v>1</v>
      </c>
      <c r="D82" s="64" t="s">
        <v>127</v>
      </c>
      <c r="E82" s="65" t="s">
        <v>74</v>
      </c>
      <c r="F82" s="63" t="s">
        <v>133</v>
      </c>
      <c r="G82" s="63" t="s">
        <v>44</v>
      </c>
      <c r="H82" s="66"/>
    </row>
    <row r="83" spans="1:8" ht="12.75" x14ac:dyDescent="0.2">
      <c r="A83" s="15" t="s">
        <v>48</v>
      </c>
      <c r="B83" s="63" t="s">
        <v>26</v>
      </c>
      <c r="C83" s="63">
        <v>2</v>
      </c>
      <c r="D83" s="64" t="s">
        <v>117</v>
      </c>
      <c r="E83" s="65" t="s">
        <v>118</v>
      </c>
      <c r="F83" s="63" t="s">
        <v>33</v>
      </c>
      <c r="G83" s="63" t="s">
        <v>116</v>
      </c>
      <c r="H83" s="66"/>
    </row>
    <row r="84" spans="1:8" ht="12.75" x14ac:dyDescent="0.2">
      <c r="A84" s="15" t="s">
        <v>48</v>
      </c>
      <c r="B84" s="63" t="s">
        <v>26</v>
      </c>
      <c r="C84" s="63">
        <v>3</v>
      </c>
      <c r="D84" s="64" t="s">
        <v>121</v>
      </c>
      <c r="E84" s="65" t="s">
        <v>37</v>
      </c>
      <c r="F84" s="63" t="s">
        <v>38</v>
      </c>
      <c r="G84" s="63" t="s">
        <v>122</v>
      </c>
      <c r="H84" s="66"/>
    </row>
    <row r="85" spans="1:8" ht="12.75" x14ac:dyDescent="0.2">
      <c r="A85" s="15" t="s">
        <v>48</v>
      </c>
      <c r="B85" s="63" t="s">
        <v>26</v>
      </c>
      <c r="C85" s="63">
        <v>4</v>
      </c>
      <c r="D85" s="64" t="s">
        <v>123</v>
      </c>
      <c r="E85" s="65">
        <v>27760</v>
      </c>
      <c r="F85" s="63" t="s">
        <v>326</v>
      </c>
      <c r="G85" s="85" t="s">
        <v>125</v>
      </c>
      <c r="H85" s="66"/>
    </row>
    <row r="86" spans="1:8" ht="12.75" x14ac:dyDescent="0.2">
      <c r="A86" s="15" t="s">
        <v>48</v>
      </c>
      <c r="B86" s="63" t="s">
        <v>26</v>
      </c>
      <c r="C86" s="63">
        <v>5</v>
      </c>
      <c r="D86" s="64" t="s">
        <v>119</v>
      </c>
      <c r="E86" s="65">
        <v>33051</v>
      </c>
      <c r="F86" s="63" t="s">
        <v>87</v>
      </c>
      <c r="G86" s="60" t="s">
        <v>327</v>
      </c>
      <c r="H86" s="66"/>
    </row>
    <row r="87" spans="1:8" ht="12.75" x14ac:dyDescent="0.2">
      <c r="A87" s="15" t="s">
        <v>48</v>
      </c>
      <c r="B87" s="63" t="s">
        <v>26</v>
      </c>
      <c r="C87" s="63">
        <v>6</v>
      </c>
      <c r="D87" s="64" t="s">
        <v>120</v>
      </c>
      <c r="E87" s="65">
        <v>28126</v>
      </c>
      <c r="F87" s="63" t="s">
        <v>109</v>
      </c>
      <c r="G87" s="63" t="s">
        <v>44</v>
      </c>
      <c r="H87" s="66"/>
    </row>
    <row r="88" spans="1:8" ht="12.75" x14ac:dyDescent="0.2">
      <c r="A88" s="15" t="s">
        <v>48</v>
      </c>
      <c r="B88" s="63" t="s">
        <v>26</v>
      </c>
      <c r="C88" s="63">
        <v>7</v>
      </c>
      <c r="D88" s="64" t="s">
        <v>129</v>
      </c>
      <c r="E88" s="65">
        <v>31048</v>
      </c>
      <c r="F88" s="63" t="s">
        <v>43</v>
      </c>
      <c r="G88" s="16" t="s">
        <v>44</v>
      </c>
      <c r="H88" s="66"/>
    </row>
    <row r="89" spans="1:8" ht="25.5" x14ac:dyDescent="0.2">
      <c r="A89" s="61" t="s">
        <v>5</v>
      </c>
      <c r="B89" s="61" t="s">
        <v>6</v>
      </c>
      <c r="C89" s="61" t="s">
        <v>7</v>
      </c>
      <c r="D89" s="61" t="s">
        <v>8</v>
      </c>
      <c r="E89" s="61" t="s">
        <v>9</v>
      </c>
      <c r="F89" s="61" t="s">
        <v>10</v>
      </c>
      <c r="G89" s="61" t="s">
        <v>11</v>
      </c>
      <c r="H89" s="62" t="s">
        <v>287</v>
      </c>
    </row>
    <row r="90" spans="1:8" ht="12.75" x14ac:dyDescent="0.2">
      <c r="A90" s="15" t="s">
        <v>48</v>
      </c>
      <c r="B90" s="63" t="s">
        <v>27</v>
      </c>
      <c r="C90" s="63">
        <v>1</v>
      </c>
      <c r="D90" s="64" t="s">
        <v>113</v>
      </c>
      <c r="E90" s="65">
        <v>35078</v>
      </c>
      <c r="F90" s="63" t="s">
        <v>87</v>
      </c>
      <c r="G90" s="63" t="s">
        <v>88</v>
      </c>
      <c r="H90" s="66"/>
    </row>
    <row r="91" spans="1:8" ht="12.75" x14ac:dyDescent="0.2">
      <c r="A91" s="15" t="s">
        <v>48</v>
      </c>
      <c r="B91" s="63" t="s">
        <v>27</v>
      </c>
      <c r="C91" s="63">
        <v>2</v>
      </c>
      <c r="D91" s="64" t="s">
        <v>112</v>
      </c>
      <c r="E91" s="65">
        <v>32509</v>
      </c>
      <c r="F91" s="63" t="s">
        <v>87</v>
      </c>
      <c r="G91" s="63"/>
      <c r="H91" s="66"/>
    </row>
    <row r="92" spans="1:8" ht="12.75" x14ac:dyDescent="0.2">
      <c r="A92" s="15" t="s">
        <v>48</v>
      </c>
      <c r="B92" s="63" t="s">
        <v>27</v>
      </c>
      <c r="C92" s="63">
        <v>3</v>
      </c>
      <c r="D92" s="64" t="s">
        <v>110</v>
      </c>
      <c r="E92" s="65">
        <v>33212</v>
      </c>
      <c r="F92" s="63" t="s">
        <v>87</v>
      </c>
      <c r="G92" s="63" t="s">
        <v>327</v>
      </c>
      <c r="H92" s="66"/>
    </row>
    <row r="93" spans="1:8" ht="12.75" x14ac:dyDescent="0.2">
      <c r="A93" s="15" t="s">
        <v>48</v>
      </c>
      <c r="B93" s="63" t="s">
        <v>27</v>
      </c>
      <c r="C93" s="63">
        <v>4</v>
      </c>
      <c r="D93" s="64" t="s">
        <v>107</v>
      </c>
      <c r="E93" s="65">
        <v>31695</v>
      </c>
      <c r="F93" s="63" t="s">
        <v>79</v>
      </c>
      <c r="G93" s="63" t="s">
        <v>80</v>
      </c>
      <c r="H93" s="66"/>
    </row>
    <row r="94" spans="1:8" ht="12.75" x14ac:dyDescent="0.2">
      <c r="A94" s="15" t="s">
        <v>48</v>
      </c>
      <c r="B94" s="63" t="s">
        <v>27</v>
      </c>
      <c r="C94" s="63">
        <v>5</v>
      </c>
      <c r="D94" s="64" t="s">
        <v>108</v>
      </c>
      <c r="E94" s="65">
        <v>30317</v>
      </c>
      <c r="F94" s="63" t="s">
        <v>292</v>
      </c>
      <c r="G94" s="63" t="s">
        <v>44</v>
      </c>
      <c r="H94" s="66"/>
    </row>
    <row r="95" spans="1:8" ht="12.75" x14ac:dyDescent="0.2">
      <c r="A95" s="15" t="s">
        <v>48</v>
      </c>
      <c r="B95" s="63" t="s">
        <v>27</v>
      </c>
      <c r="C95" s="63">
        <v>6</v>
      </c>
      <c r="D95" s="64" t="s">
        <v>115</v>
      </c>
      <c r="E95" s="65">
        <v>34967</v>
      </c>
      <c r="F95" s="63" t="s">
        <v>87</v>
      </c>
      <c r="G95" s="63" t="s">
        <v>116</v>
      </c>
      <c r="H95" s="66"/>
    </row>
    <row r="96" spans="1:8" ht="25.5" x14ac:dyDescent="0.2">
      <c r="A96" s="61" t="s">
        <v>5</v>
      </c>
      <c r="B96" s="61" t="s">
        <v>6</v>
      </c>
      <c r="C96" s="61" t="s">
        <v>7</v>
      </c>
      <c r="D96" s="61" t="s">
        <v>8</v>
      </c>
      <c r="E96" s="61" t="s">
        <v>9</v>
      </c>
      <c r="F96" s="61" t="s">
        <v>10</v>
      </c>
      <c r="G96" s="61" t="s">
        <v>11</v>
      </c>
      <c r="H96" s="62" t="s">
        <v>287</v>
      </c>
    </row>
    <row r="97" spans="1:8" ht="12.75" x14ac:dyDescent="0.2">
      <c r="A97" s="15" t="s">
        <v>52</v>
      </c>
      <c r="B97" s="63" t="s">
        <v>26</v>
      </c>
      <c r="C97" s="63">
        <v>1</v>
      </c>
      <c r="D97" s="64" t="s">
        <v>105</v>
      </c>
      <c r="E97" s="65" t="s">
        <v>37</v>
      </c>
      <c r="F97" s="63" t="s">
        <v>43</v>
      </c>
      <c r="G97" s="63" t="s">
        <v>44</v>
      </c>
      <c r="H97" s="66"/>
    </row>
    <row r="98" spans="1:8" ht="25.5" x14ac:dyDescent="0.2">
      <c r="A98" s="61" t="s">
        <v>5</v>
      </c>
      <c r="B98" s="61" t="s">
        <v>6</v>
      </c>
      <c r="C98" s="61" t="s">
        <v>7</v>
      </c>
      <c r="D98" s="61" t="s">
        <v>8</v>
      </c>
      <c r="E98" s="61" t="s">
        <v>9</v>
      </c>
      <c r="F98" s="61" t="s">
        <v>10</v>
      </c>
      <c r="G98" s="61" t="s">
        <v>11</v>
      </c>
      <c r="H98" s="62" t="s">
        <v>287</v>
      </c>
    </row>
    <row r="99" spans="1:8" ht="12.75" x14ac:dyDescent="0.2">
      <c r="A99" s="15" t="s">
        <v>57</v>
      </c>
      <c r="B99" s="63" t="s">
        <v>26</v>
      </c>
      <c r="C99" s="63">
        <v>1</v>
      </c>
      <c r="D99" s="64" t="s">
        <v>236</v>
      </c>
      <c r="E99" s="65">
        <v>32509</v>
      </c>
      <c r="F99" s="63" t="s">
        <v>109</v>
      </c>
      <c r="G99" s="63" t="s">
        <v>44</v>
      </c>
      <c r="H99" s="66"/>
    </row>
    <row r="100" spans="1:8" ht="12.75" x14ac:dyDescent="0.2">
      <c r="A100" s="15" t="s">
        <v>57</v>
      </c>
      <c r="B100" s="63" t="s">
        <v>26</v>
      </c>
      <c r="C100" s="63">
        <v>2</v>
      </c>
      <c r="D100" s="64" t="s">
        <v>248</v>
      </c>
      <c r="E100" s="65">
        <v>30682</v>
      </c>
      <c r="F100" s="63" t="s">
        <v>43</v>
      </c>
      <c r="G100" s="63" t="s">
        <v>249</v>
      </c>
      <c r="H100" s="66"/>
    </row>
    <row r="101" spans="1:8" ht="12.75" x14ac:dyDescent="0.2">
      <c r="A101" s="15" t="s">
        <v>57</v>
      </c>
      <c r="B101" s="63" t="s">
        <v>26</v>
      </c>
      <c r="C101" s="63">
        <v>3</v>
      </c>
      <c r="D101" s="64" t="s">
        <v>239</v>
      </c>
      <c r="E101" s="65">
        <v>26665</v>
      </c>
      <c r="F101" s="63" t="s">
        <v>328</v>
      </c>
      <c r="G101" s="85" t="s">
        <v>125</v>
      </c>
      <c r="H101" s="66"/>
    </row>
    <row r="102" spans="1:8" ht="12.75" x14ac:dyDescent="0.2">
      <c r="A102" s="15" t="s">
        <v>57</v>
      </c>
      <c r="B102" s="63" t="s">
        <v>26</v>
      </c>
      <c r="C102" s="63">
        <v>4</v>
      </c>
      <c r="D102" s="64" t="s">
        <v>241</v>
      </c>
      <c r="E102" s="65">
        <v>28324</v>
      </c>
      <c r="F102" s="63" t="s">
        <v>242</v>
      </c>
      <c r="G102" s="63"/>
      <c r="H102" s="66"/>
    </row>
    <row r="103" spans="1:8" ht="12.75" x14ac:dyDescent="0.2">
      <c r="A103" s="15" t="s">
        <v>57</v>
      </c>
      <c r="B103" s="63" t="s">
        <v>26</v>
      </c>
      <c r="C103" s="63">
        <v>5</v>
      </c>
      <c r="D103" s="64" t="s">
        <v>237</v>
      </c>
      <c r="E103" s="65">
        <v>26665</v>
      </c>
      <c r="F103" s="63" t="s">
        <v>329</v>
      </c>
      <c r="G103" s="63"/>
      <c r="H103" s="66"/>
    </row>
    <row r="104" spans="1:8" ht="12.75" x14ac:dyDescent="0.2">
      <c r="A104" s="15" t="s">
        <v>57</v>
      </c>
      <c r="B104" s="63" t="s">
        <v>26</v>
      </c>
      <c r="C104" s="63">
        <v>6</v>
      </c>
      <c r="D104" s="64" t="s">
        <v>232</v>
      </c>
      <c r="E104" s="65">
        <v>28491</v>
      </c>
      <c r="F104" s="63" t="s">
        <v>233</v>
      </c>
      <c r="G104" s="63" t="s">
        <v>56</v>
      </c>
      <c r="H104" s="66"/>
    </row>
    <row r="105" spans="1:8" ht="12.75" x14ac:dyDescent="0.2">
      <c r="A105" s="15" t="s">
        <v>57</v>
      </c>
      <c r="B105" s="63" t="s">
        <v>26</v>
      </c>
      <c r="C105" s="63">
        <v>7</v>
      </c>
      <c r="D105" s="64" t="s">
        <v>247</v>
      </c>
      <c r="E105" s="65" t="s">
        <v>161</v>
      </c>
      <c r="F105" s="63" t="s">
        <v>33</v>
      </c>
      <c r="G105" s="63" t="s">
        <v>330</v>
      </c>
      <c r="H105" s="66"/>
    </row>
    <row r="106" spans="1:8" ht="12.75" x14ac:dyDescent="0.2">
      <c r="A106" s="15" t="s">
        <v>57</v>
      </c>
      <c r="B106" s="63" t="s">
        <v>26</v>
      </c>
      <c r="C106" s="63">
        <v>8</v>
      </c>
      <c r="D106" s="64" t="s">
        <v>231</v>
      </c>
      <c r="E106" s="65">
        <v>27030</v>
      </c>
      <c r="F106" s="63" t="s">
        <v>43</v>
      </c>
      <c r="G106" s="63" t="s">
        <v>44</v>
      </c>
      <c r="H106" s="66"/>
    </row>
    <row r="107" spans="1:8" ht="12.75" x14ac:dyDescent="0.2">
      <c r="A107" s="78" t="s">
        <v>57</v>
      </c>
      <c r="B107" s="79" t="s">
        <v>26</v>
      </c>
      <c r="C107" s="79">
        <v>9</v>
      </c>
      <c r="D107" s="79" t="s">
        <v>331</v>
      </c>
      <c r="E107" s="80">
        <v>36526</v>
      </c>
      <c r="F107" s="79" t="s">
        <v>295</v>
      </c>
      <c r="G107" s="79" t="s">
        <v>296</v>
      </c>
      <c r="H107" s="81"/>
    </row>
    <row r="108" spans="1:8" ht="12.75" x14ac:dyDescent="0.2">
      <c r="A108" s="15" t="s">
        <v>57</v>
      </c>
      <c r="B108" s="63" t="s">
        <v>26</v>
      </c>
      <c r="C108" s="63">
        <v>10</v>
      </c>
      <c r="D108" s="64" t="s">
        <v>251</v>
      </c>
      <c r="E108" s="65" t="s">
        <v>252</v>
      </c>
      <c r="F108" s="63" t="s">
        <v>191</v>
      </c>
      <c r="G108" s="63"/>
      <c r="H108" s="66"/>
    </row>
    <row r="109" spans="1:8" ht="12.75" x14ac:dyDescent="0.2">
      <c r="A109" s="15" t="s">
        <v>57</v>
      </c>
      <c r="B109" s="63" t="s">
        <v>26</v>
      </c>
      <c r="C109" s="63">
        <v>11</v>
      </c>
      <c r="D109" s="64" t="s">
        <v>244</v>
      </c>
      <c r="E109" s="65">
        <v>28856</v>
      </c>
      <c r="F109" s="63" t="s">
        <v>43</v>
      </c>
      <c r="G109" s="63" t="s">
        <v>137</v>
      </c>
      <c r="H109" s="66"/>
    </row>
    <row r="110" spans="1:8" ht="12.75" x14ac:dyDescent="0.2">
      <c r="A110" s="78" t="s">
        <v>57</v>
      </c>
      <c r="B110" s="79" t="s">
        <v>26</v>
      </c>
      <c r="C110" s="79">
        <v>12</v>
      </c>
      <c r="D110" s="79" t="s">
        <v>332</v>
      </c>
      <c r="E110" s="80">
        <v>32509</v>
      </c>
      <c r="F110" s="79" t="s">
        <v>43</v>
      </c>
      <c r="G110" s="79" t="s">
        <v>44</v>
      </c>
      <c r="H110" s="81"/>
    </row>
    <row r="111" spans="1:8" ht="12.75" x14ac:dyDescent="0.2">
      <c r="A111" s="15" t="s">
        <v>57</v>
      </c>
      <c r="B111" s="63" t="s">
        <v>26</v>
      </c>
      <c r="C111" s="63">
        <v>13</v>
      </c>
      <c r="D111" s="64" t="s">
        <v>234</v>
      </c>
      <c r="E111" s="67">
        <v>26195</v>
      </c>
      <c r="F111" s="63" t="s">
        <v>33</v>
      </c>
      <c r="G111" s="63" t="s">
        <v>116</v>
      </c>
      <c r="H111" s="66"/>
    </row>
    <row r="112" spans="1:8" ht="12.75" x14ac:dyDescent="0.2">
      <c r="A112" s="15" t="s">
        <v>57</v>
      </c>
      <c r="B112" s="63" t="s">
        <v>26</v>
      </c>
      <c r="C112" s="63">
        <v>14</v>
      </c>
      <c r="D112" s="64" t="s">
        <v>250</v>
      </c>
      <c r="E112" s="77">
        <v>31267</v>
      </c>
      <c r="F112" s="63" t="s">
        <v>109</v>
      </c>
      <c r="G112" s="63"/>
      <c r="H112" s="66"/>
    </row>
    <row r="113" spans="1:8" ht="12.75" x14ac:dyDescent="0.2">
      <c r="A113" s="15" t="s">
        <v>57</v>
      </c>
      <c r="B113" s="63" t="s">
        <v>26</v>
      </c>
      <c r="C113" s="63">
        <v>15</v>
      </c>
      <c r="D113" s="64" t="s">
        <v>243</v>
      </c>
      <c r="E113" s="65">
        <v>28856</v>
      </c>
      <c r="F113" s="63" t="s">
        <v>87</v>
      </c>
      <c r="G113" s="63" t="s">
        <v>116</v>
      </c>
      <c r="H113" s="66"/>
    </row>
    <row r="114" spans="1:8" ht="12.75" x14ac:dyDescent="0.2">
      <c r="A114" s="78" t="s">
        <v>57</v>
      </c>
      <c r="B114" s="79" t="s">
        <v>26</v>
      </c>
      <c r="C114" s="79">
        <v>16</v>
      </c>
      <c r="D114" s="79" t="s">
        <v>333</v>
      </c>
      <c r="E114" s="80">
        <v>28491</v>
      </c>
      <c r="F114" s="79" t="s">
        <v>334</v>
      </c>
      <c r="G114" s="79"/>
      <c r="H114" s="81"/>
    </row>
    <row r="115" spans="1:8" ht="12.75" x14ac:dyDescent="0.2">
      <c r="A115" s="78" t="s">
        <v>57</v>
      </c>
      <c r="B115" s="79" t="s">
        <v>26</v>
      </c>
      <c r="C115" s="79">
        <v>17</v>
      </c>
      <c r="D115" s="79" t="s">
        <v>335</v>
      </c>
      <c r="E115" s="80">
        <v>31048</v>
      </c>
      <c r="F115" s="79" t="s">
        <v>43</v>
      </c>
      <c r="G115" s="79" t="s">
        <v>137</v>
      </c>
      <c r="H115" s="81"/>
    </row>
    <row r="116" spans="1:8" ht="12.75" x14ac:dyDescent="0.2">
      <c r="A116" s="15" t="s">
        <v>57</v>
      </c>
      <c r="B116" s="63" t="s">
        <v>26</v>
      </c>
      <c r="C116" s="63">
        <v>18</v>
      </c>
      <c r="D116" s="64" t="s">
        <v>245</v>
      </c>
      <c r="E116" s="65">
        <v>27395</v>
      </c>
      <c r="F116" s="63" t="s">
        <v>246</v>
      </c>
      <c r="G116" s="63" t="s">
        <v>137</v>
      </c>
      <c r="H116" s="66"/>
    </row>
    <row r="117" spans="1:8" ht="12.75" x14ac:dyDescent="0.2">
      <c r="A117" s="15" t="s">
        <v>57</v>
      </c>
      <c r="B117" s="63" t="s">
        <v>26</v>
      </c>
      <c r="C117" s="63">
        <v>19</v>
      </c>
      <c r="D117" s="64" t="s">
        <v>235</v>
      </c>
      <c r="E117" s="65">
        <v>26665</v>
      </c>
      <c r="F117" s="63" t="s">
        <v>43</v>
      </c>
      <c r="G117" s="63" t="s">
        <v>44</v>
      </c>
      <c r="H117" s="66"/>
    </row>
    <row r="118" spans="1:8" ht="25.5" x14ac:dyDescent="0.2">
      <c r="A118" s="61" t="s">
        <v>5</v>
      </c>
      <c r="B118" s="61" t="s">
        <v>6</v>
      </c>
      <c r="C118" s="61" t="s">
        <v>7</v>
      </c>
      <c r="D118" s="61" t="s">
        <v>8</v>
      </c>
      <c r="E118" s="61" t="s">
        <v>9</v>
      </c>
      <c r="F118" s="61" t="s">
        <v>10</v>
      </c>
      <c r="G118" s="61" t="s">
        <v>11</v>
      </c>
      <c r="H118" s="62" t="s">
        <v>287</v>
      </c>
    </row>
    <row r="119" spans="1:8" ht="12.75" x14ac:dyDescent="0.2">
      <c r="A119" s="15" t="s">
        <v>60</v>
      </c>
      <c r="B119" s="63" t="s">
        <v>26</v>
      </c>
      <c r="C119" s="63">
        <v>1</v>
      </c>
      <c r="D119" s="64" t="s">
        <v>90</v>
      </c>
      <c r="E119" s="65">
        <v>28856</v>
      </c>
      <c r="F119" s="63" t="s">
        <v>336</v>
      </c>
      <c r="G119" s="63" t="s">
        <v>92</v>
      </c>
      <c r="H119" s="66"/>
    </row>
    <row r="120" spans="1:8" ht="12.75" x14ac:dyDescent="0.2">
      <c r="A120" s="15" t="s">
        <v>60</v>
      </c>
      <c r="B120" s="63" t="s">
        <v>26</v>
      </c>
      <c r="C120" s="63">
        <v>2</v>
      </c>
      <c r="D120" s="64" t="s">
        <v>102</v>
      </c>
      <c r="E120" s="65">
        <v>27760</v>
      </c>
      <c r="F120" s="63" t="s">
        <v>64</v>
      </c>
      <c r="G120" s="63" t="s">
        <v>56</v>
      </c>
      <c r="H120" s="66"/>
    </row>
    <row r="121" spans="1:8" ht="12.75" x14ac:dyDescent="0.2">
      <c r="A121" s="15" t="s">
        <v>60</v>
      </c>
      <c r="B121" s="63" t="s">
        <v>26</v>
      </c>
      <c r="C121" s="63">
        <v>3</v>
      </c>
      <c r="D121" s="64" t="s">
        <v>99</v>
      </c>
      <c r="E121" s="65">
        <v>26665</v>
      </c>
      <c r="F121" s="63" t="s">
        <v>64</v>
      </c>
      <c r="G121" s="63" t="s">
        <v>56</v>
      </c>
      <c r="H121" s="66"/>
    </row>
    <row r="122" spans="1:8" ht="12.75" x14ac:dyDescent="0.2">
      <c r="A122" s="15" t="s">
        <v>60</v>
      </c>
      <c r="B122" s="63" t="s">
        <v>26</v>
      </c>
      <c r="C122" s="63">
        <v>4</v>
      </c>
      <c r="D122" s="64" t="s">
        <v>96</v>
      </c>
      <c r="E122" s="65" t="s">
        <v>97</v>
      </c>
      <c r="F122" s="63" t="s">
        <v>87</v>
      </c>
      <c r="G122" s="63" t="s">
        <v>337</v>
      </c>
      <c r="H122" s="66"/>
    </row>
    <row r="123" spans="1:8" ht="12.75" x14ac:dyDescent="0.2">
      <c r="A123" s="15" t="s">
        <v>60</v>
      </c>
      <c r="B123" s="63" t="s">
        <v>26</v>
      </c>
      <c r="C123" s="63">
        <v>5</v>
      </c>
      <c r="D123" s="64" t="s">
        <v>65</v>
      </c>
      <c r="E123" s="65" t="s">
        <v>66</v>
      </c>
      <c r="F123" s="63" t="s">
        <v>67</v>
      </c>
      <c r="G123" s="63" t="s">
        <v>68</v>
      </c>
      <c r="H123" s="66"/>
    </row>
    <row r="124" spans="1:8" ht="12.75" x14ac:dyDescent="0.2">
      <c r="A124" s="15" t="s">
        <v>60</v>
      </c>
      <c r="B124" s="63" t="s">
        <v>26</v>
      </c>
      <c r="C124" s="63">
        <v>6</v>
      </c>
      <c r="D124" s="64" t="s">
        <v>103</v>
      </c>
      <c r="E124" s="67">
        <v>32547</v>
      </c>
      <c r="F124" s="16" t="s">
        <v>59</v>
      </c>
      <c r="G124" s="63" t="s">
        <v>44</v>
      </c>
      <c r="H124" s="66"/>
    </row>
    <row r="125" spans="1:8" ht="12.75" x14ac:dyDescent="0.2">
      <c r="A125" s="15" t="s">
        <v>60</v>
      </c>
      <c r="B125" s="63" t="s">
        <v>26</v>
      </c>
      <c r="C125" s="63">
        <v>7</v>
      </c>
      <c r="D125" s="64" t="s">
        <v>86</v>
      </c>
      <c r="E125" s="65">
        <v>27874</v>
      </c>
      <c r="F125" s="63" t="s">
        <v>87</v>
      </c>
      <c r="G125" s="63" t="s">
        <v>88</v>
      </c>
      <c r="H125" s="66"/>
    </row>
    <row r="126" spans="1:8" ht="12.75" x14ac:dyDescent="0.2">
      <c r="A126" s="15" t="s">
        <v>60</v>
      </c>
      <c r="B126" s="63" t="s">
        <v>26</v>
      </c>
      <c r="C126" s="63">
        <v>8</v>
      </c>
      <c r="D126" s="64" t="s">
        <v>94</v>
      </c>
      <c r="E126" s="65">
        <v>27214</v>
      </c>
      <c r="F126" s="63" t="s">
        <v>33</v>
      </c>
      <c r="G126" s="86"/>
      <c r="H126" s="66"/>
    </row>
    <row r="127" spans="1:8" ht="12.75" x14ac:dyDescent="0.2">
      <c r="A127" s="15" t="s">
        <v>60</v>
      </c>
      <c r="B127" s="63" t="s">
        <v>26</v>
      </c>
      <c r="C127" s="63">
        <v>9</v>
      </c>
      <c r="D127" s="64" t="s">
        <v>69</v>
      </c>
      <c r="E127" s="65" t="s">
        <v>70</v>
      </c>
      <c r="F127" s="63" t="s">
        <v>33</v>
      </c>
      <c r="G127" s="63"/>
      <c r="H127" s="66"/>
    </row>
    <row r="128" spans="1:8" ht="12.75" x14ac:dyDescent="0.2">
      <c r="A128" s="15" t="s">
        <v>60</v>
      </c>
      <c r="B128" s="63" t="s">
        <v>26</v>
      </c>
      <c r="C128" s="63">
        <v>10</v>
      </c>
      <c r="D128" s="64" t="s">
        <v>82</v>
      </c>
      <c r="E128" s="67">
        <v>30374</v>
      </c>
      <c r="F128" s="16" t="s">
        <v>83</v>
      </c>
      <c r="G128" s="16" t="s">
        <v>84</v>
      </c>
      <c r="H128" s="66"/>
    </row>
    <row r="129" spans="1:8" ht="12.75" x14ac:dyDescent="0.2">
      <c r="A129" s="87" t="s">
        <v>60</v>
      </c>
      <c r="B129" s="63" t="s">
        <v>26</v>
      </c>
      <c r="C129" s="63">
        <v>11</v>
      </c>
      <c r="D129" s="64" t="s">
        <v>73</v>
      </c>
      <c r="E129" s="65" t="s">
        <v>74</v>
      </c>
      <c r="F129" s="63" t="s">
        <v>38</v>
      </c>
      <c r="G129" s="63" t="s">
        <v>338</v>
      </c>
      <c r="H129" s="66"/>
    </row>
    <row r="130" spans="1:8" ht="12.75" x14ac:dyDescent="0.2">
      <c r="A130" s="15" t="s">
        <v>60</v>
      </c>
      <c r="B130" s="63" t="s">
        <v>26</v>
      </c>
      <c r="C130" s="63">
        <v>12</v>
      </c>
      <c r="D130" s="64" t="s">
        <v>100</v>
      </c>
      <c r="E130" s="65">
        <v>36161</v>
      </c>
      <c r="F130" s="63" t="s">
        <v>305</v>
      </c>
      <c r="G130" s="86"/>
      <c r="H130" s="66"/>
    </row>
    <row r="131" spans="1:8" ht="12.75" x14ac:dyDescent="0.2">
      <c r="A131" s="15" t="s">
        <v>60</v>
      </c>
      <c r="B131" s="63" t="s">
        <v>26</v>
      </c>
      <c r="C131" s="63">
        <v>13</v>
      </c>
      <c r="D131" s="64" t="s">
        <v>63</v>
      </c>
      <c r="E131" s="65">
        <v>31778</v>
      </c>
      <c r="F131" s="63" t="s">
        <v>64</v>
      </c>
      <c r="G131" s="63" t="s">
        <v>56</v>
      </c>
      <c r="H131" s="66"/>
    </row>
    <row r="132" spans="1:8" ht="12.75" x14ac:dyDescent="0.2">
      <c r="A132" s="15" t="s">
        <v>60</v>
      </c>
      <c r="B132" s="63" t="s">
        <v>26</v>
      </c>
      <c r="C132" s="63">
        <v>14</v>
      </c>
      <c r="D132" s="64" t="s">
        <v>77</v>
      </c>
      <c r="E132" s="65" t="s">
        <v>78</v>
      </c>
      <c r="F132" s="63" t="s">
        <v>79</v>
      </c>
      <c r="G132" s="63" t="s">
        <v>80</v>
      </c>
      <c r="H132" s="66"/>
    </row>
    <row r="133" spans="1:8" ht="25.5" x14ac:dyDescent="0.2">
      <c r="A133" s="61" t="s">
        <v>5</v>
      </c>
      <c r="B133" s="61" t="s">
        <v>6</v>
      </c>
      <c r="C133" s="61" t="s">
        <v>7</v>
      </c>
      <c r="D133" s="61" t="s">
        <v>8</v>
      </c>
      <c r="E133" s="61" t="s">
        <v>9</v>
      </c>
      <c r="F133" s="61" t="s">
        <v>10</v>
      </c>
      <c r="G133" s="61" t="s">
        <v>11</v>
      </c>
      <c r="H133" s="62" t="s">
        <v>287</v>
      </c>
    </row>
    <row r="134" spans="1:8" ht="12.75" x14ac:dyDescent="0.2">
      <c r="A134" s="15" t="s">
        <v>60</v>
      </c>
      <c r="B134" s="63" t="s">
        <v>27</v>
      </c>
      <c r="C134" s="63">
        <v>1</v>
      </c>
      <c r="D134" s="64" t="s">
        <v>36</v>
      </c>
      <c r="E134" s="65" t="s">
        <v>37</v>
      </c>
      <c r="F134" s="63" t="s">
        <v>38</v>
      </c>
      <c r="G134" s="63" t="s">
        <v>339</v>
      </c>
      <c r="H134" s="66"/>
    </row>
    <row r="135" spans="1:8" ht="12.75" x14ac:dyDescent="0.2">
      <c r="A135" s="15" t="s">
        <v>60</v>
      </c>
      <c r="B135" s="63" t="s">
        <v>27</v>
      </c>
      <c r="C135" s="63">
        <v>2</v>
      </c>
      <c r="D135" s="64" t="s">
        <v>54</v>
      </c>
      <c r="E135" s="65">
        <v>27395</v>
      </c>
      <c r="F135" s="63" t="s">
        <v>55</v>
      </c>
      <c r="G135" s="63" t="s">
        <v>56</v>
      </c>
      <c r="H135" s="66"/>
    </row>
    <row r="136" spans="1:8" ht="12.75" x14ac:dyDescent="0.2">
      <c r="A136" s="15" t="s">
        <v>60</v>
      </c>
      <c r="B136" s="63" t="s">
        <v>27</v>
      </c>
      <c r="C136" s="63">
        <v>3</v>
      </c>
      <c r="D136" s="64" t="s">
        <v>32</v>
      </c>
      <c r="E136" s="65">
        <v>26033</v>
      </c>
      <c r="F136" s="63" t="s">
        <v>33</v>
      </c>
      <c r="G136" s="63" t="s">
        <v>340</v>
      </c>
      <c r="H136" s="66"/>
    </row>
    <row r="137" spans="1:8" ht="12.75" x14ac:dyDescent="0.2">
      <c r="A137" s="15" t="s">
        <v>60</v>
      </c>
      <c r="B137" s="63" t="s">
        <v>27</v>
      </c>
      <c r="C137" s="63">
        <v>4</v>
      </c>
      <c r="D137" s="64" t="s">
        <v>49</v>
      </c>
      <c r="E137" s="67">
        <v>34316</v>
      </c>
      <c r="F137" s="16" t="s">
        <v>50</v>
      </c>
      <c r="G137" s="16" t="s">
        <v>51</v>
      </c>
      <c r="H137" s="66"/>
    </row>
    <row r="138" spans="1:8" ht="12.75" x14ac:dyDescent="0.2">
      <c r="A138" s="15" t="s">
        <v>60</v>
      </c>
      <c r="B138" s="63" t="s">
        <v>27</v>
      </c>
      <c r="C138" s="63">
        <v>5</v>
      </c>
      <c r="D138" s="64" t="s">
        <v>42</v>
      </c>
      <c r="E138" s="65">
        <v>32509</v>
      </c>
      <c r="F138" s="63" t="s">
        <v>43</v>
      </c>
      <c r="G138" s="63" t="s">
        <v>44</v>
      </c>
      <c r="H138" s="66"/>
    </row>
    <row r="139" spans="1:8" ht="12.75" x14ac:dyDescent="0.2">
      <c r="A139" s="15" t="s">
        <v>60</v>
      </c>
      <c r="B139" s="63" t="s">
        <v>27</v>
      </c>
      <c r="C139" s="63">
        <v>6</v>
      </c>
      <c r="D139" s="64" t="s">
        <v>58</v>
      </c>
      <c r="E139" s="67">
        <v>29152</v>
      </c>
      <c r="F139" s="16" t="s">
        <v>59</v>
      </c>
      <c r="G139" s="63" t="s">
        <v>44</v>
      </c>
      <c r="H139" s="66"/>
    </row>
    <row r="140" spans="1:8" ht="12.75" x14ac:dyDescent="0.2">
      <c r="A140" s="15" t="s">
        <v>60</v>
      </c>
      <c r="B140" s="63" t="s">
        <v>27</v>
      </c>
      <c r="C140" s="63">
        <v>7</v>
      </c>
      <c r="D140" s="64" t="s">
        <v>46</v>
      </c>
      <c r="E140" s="65">
        <v>30682</v>
      </c>
      <c r="F140" s="63" t="s">
        <v>33</v>
      </c>
      <c r="G140" s="63" t="s">
        <v>330</v>
      </c>
      <c r="H140" s="66"/>
    </row>
    <row r="141" spans="1:8" ht="12.75" x14ac:dyDescent="0.2">
      <c r="A141" s="88"/>
      <c r="B141" s="88"/>
      <c r="C141" s="88"/>
      <c r="D141" s="89"/>
      <c r="E141" s="89"/>
      <c r="F141" s="89"/>
      <c r="G141" s="89"/>
      <c r="H141" s="90"/>
    </row>
    <row r="142" spans="1:8" ht="12.75" x14ac:dyDescent="0.2">
      <c r="A142" s="91" t="s">
        <v>341</v>
      </c>
      <c r="B142" s="91"/>
      <c r="C142" s="35">
        <f>COUNT(C4:C141)</f>
        <v>122</v>
      </c>
      <c r="D142" s="89"/>
      <c r="E142" s="89"/>
      <c r="F142" s="89"/>
      <c r="G142" s="89"/>
      <c r="H142" s="90"/>
    </row>
    <row r="143" spans="1:8" ht="12.75" x14ac:dyDescent="0.2">
      <c r="H143" s="90"/>
    </row>
    <row r="144" spans="1:8" ht="12.75" x14ac:dyDescent="0.2">
      <c r="H144" s="90"/>
    </row>
    <row r="145" spans="4:8" ht="12.75" x14ac:dyDescent="0.2">
      <c r="D145" s="27"/>
      <c r="H145" s="90"/>
    </row>
    <row r="146" spans="4:8" ht="12.75" x14ac:dyDescent="0.2">
      <c r="H146" s="90"/>
    </row>
    <row r="147" spans="4:8" ht="12.75" x14ac:dyDescent="0.2">
      <c r="H147" s="90"/>
    </row>
    <row r="148" spans="4:8" ht="12.75" x14ac:dyDescent="0.2">
      <c r="H148" s="90"/>
    </row>
    <row r="149" spans="4:8" ht="12.75" x14ac:dyDescent="0.2">
      <c r="H149" s="90"/>
    </row>
    <row r="150" spans="4:8" ht="12.75" x14ac:dyDescent="0.2">
      <c r="H150" s="90"/>
    </row>
    <row r="151" spans="4:8" ht="12.75" x14ac:dyDescent="0.2">
      <c r="H151" s="90"/>
    </row>
    <row r="152" spans="4:8" ht="12.75" x14ac:dyDescent="0.2">
      <c r="H152" s="90"/>
    </row>
    <row r="153" spans="4:8" ht="12.75" x14ac:dyDescent="0.2">
      <c r="H153" s="90"/>
    </row>
    <row r="154" spans="4:8" ht="12.75" x14ac:dyDescent="0.2">
      <c r="H154" s="90"/>
    </row>
    <row r="155" spans="4:8" ht="12.75" x14ac:dyDescent="0.2">
      <c r="H155" s="90"/>
    </row>
    <row r="156" spans="4:8" ht="12.75" x14ac:dyDescent="0.2">
      <c r="H156" s="90"/>
    </row>
    <row r="157" spans="4:8" ht="12.75" x14ac:dyDescent="0.2">
      <c r="H157" s="90"/>
    </row>
    <row r="158" spans="4:8" ht="12.75" x14ac:dyDescent="0.2">
      <c r="H158" s="90"/>
    </row>
    <row r="159" spans="4:8" ht="12.75" x14ac:dyDescent="0.2">
      <c r="H159" s="90"/>
    </row>
    <row r="160" spans="4:8" ht="12.75" x14ac:dyDescent="0.2">
      <c r="H160" s="90"/>
    </row>
    <row r="161" spans="8:8" ht="12.75" x14ac:dyDescent="0.2">
      <c r="H161" s="90"/>
    </row>
    <row r="162" spans="8:8" ht="12.75" x14ac:dyDescent="0.2">
      <c r="H162" s="90"/>
    </row>
    <row r="163" spans="8:8" ht="12.75" x14ac:dyDescent="0.2">
      <c r="H163" s="90"/>
    </row>
    <row r="164" spans="8:8" ht="12.75" x14ac:dyDescent="0.2">
      <c r="H164" s="90"/>
    </row>
    <row r="165" spans="8:8" ht="12.75" x14ac:dyDescent="0.2">
      <c r="H165" s="90"/>
    </row>
    <row r="166" spans="8:8" ht="12.75" x14ac:dyDescent="0.2">
      <c r="H166" s="90"/>
    </row>
    <row r="167" spans="8:8" ht="12.75" x14ac:dyDescent="0.2">
      <c r="H167" s="90"/>
    </row>
    <row r="168" spans="8:8" ht="12.75" x14ac:dyDescent="0.2">
      <c r="H168" s="90"/>
    </row>
    <row r="169" spans="8:8" ht="12.75" x14ac:dyDescent="0.2">
      <c r="H169" s="90"/>
    </row>
    <row r="170" spans="8:8" ht="12.75" x14ac:dyDescent="0.2">
      <c r="H170" s="90"/>
    </row>
    <row r="171" spans="8:8" ht="12.75" x14ac:dyDescent="0.2">
      <c r="H171" s="90"/>
    </row>
    <row r="172" spans="8:8" ht="12.75" x14ac:dyDescent="0.2">
      <c r="H172" s="90"/>
    </row>
    <row r="173" spans="8:8" ht="12.75" x14ac:dyDescent="0.2">
      <c r="H173" s="90"/>
    </row>
    <row r="174" spans="8:8" ht="12.75" x14ac:dyDescent="0.2">
      <c r="H174" s="90"/>
    </row>
    <row r="175" spans="8:8" ht="12.75" x14ac:dyDescent="0.2">
      <c r="H175" s="90"/>
    </row>
    <row r="176" spans="8:8" ht="12.75" x14ac:dyDescent="0.2">
      <c r="H176" s="90"/>
    </row>
    <row r="177" spans="8:8" ht="12.75" x14ac:dyDescent="0.2">
      <c r="H177" s="90"/>
    </row>
    <row r="178" spans="8:8" ht="12.75" x14ac:dyDescent="0.2">
      <c r="H178" s="90"/>
    </row>
    <row r="179" spans="8:8" ht="12.75" x14ac:dyDescent="0.2">
      <c r="H179" s="90"/>
    </row>
    <row r="180" spans="8:8" ht="12.75" x14ac:dyDescent="0.2">
      <c r="H180" s="90"/>
    </row>
    <row r="181" spans="8:8" ht="12.75" x14ac:dyDescent="0.2">
      <c r="H181" s="90"/>
    </row>
    <row r="182" spans="8:8" ht="12.75" x14ac:dyDescent="0.2">
      <c r="H182" s="90"/>
    </row>
    <row r="183" spans="8:8" ht="12.75" x14ac:dyDescent="0.2">
      <c r="H183" s="90"/>
    </row>
    <row r="184" spans="8:8" ht="12.75" x14ac:dyDescent="0.2">
      <c r="H184" s="90"/>
    </row>
    <row r="185" spans="8:8" ht="12.75" x14ac:dyDescent="0.2">
      <c r="H185" s="90"/>
    </row>
    <row r="186" spans="8:8" ht="12.75" x14ac:dyDescent="0.2">
      <c r="H186" s="90"/>
    </row>
    <row r="187" spans="8:8" ht="12.75" x14ac:dyDescent="0.2">
      <c r="H187" s="90"/>
    </row>
    <row r="188" spans="8:8" ht="12.75" x14ac:dyDescent="0.2">
      <c r="H188" s="90"/>
    </row>
    <row r="189" spans="8:8" ht="12.75" x14ac:dyDescent="0.2">
      <c r="H189" s="90"/>
    </row>
    <row r="190" spans="8:8" ht="12.75" x14ac:dyDescent="0.2">
      <c r="H190" s="90"/>
    </row>
    <row r="191" spans="8:8" ht="12.75" x14ac:dyDescent="0.2">
      <c r="H191" s="90"/>
    </row>
    <row r="192" spans="8:8" ht="12.75" x14ac:dyDescent="0.2">
      <c r="H192" s="90"/>
    </row>
    <row r="193" spans="8:8" ht="12.75" x14ac:dyDescent="0.2">
      <c r="H193" s="90"/>
    </row>
    <row r="194" spans="8:8" ht="12.75" x14ac:dyDescent="0.2">
      <c r="H194" s="90"/>
    </row>
    <row r="195" spans="8:8" ht="12.75" x14ac:dyDescent="0.2">
      <c r="H195" s="90"/>
    </row>
    <row r="196" spans="8:8" ht="12.75" x14ac:dyDescent="0.2">
      <c r="H196" s="90"/>
    </row>
    <row r="197" spans="8:8" ht="12.75" x14ac:dyDescent="0.2">
      <c r="H197" s="90"/>
    </row>
    <row r="198" spans="8:8" ht="12.75" x14ac:dyDescent="0.2">
      <c r="H198" s="90"/>
    </row>
    <row r="199" spans="8:8" ht="12.75" x14ac:dyDescent="0.2">
      <c r="H199" s="90"/>
    </row>
    <row r="200" spans="8:8" ht="12.75" x14ac:dyDescent="0.2">
      <c r="H200" s="90"/>
    </row>
    <row r="201" spans="8:8" ht="12.75" x14ac:dyDescent="0.2">
      <c r="H201" s="90"/>
    </row>
    <row r="202" spans="8:8" ht="12.75" x14ac:dyDescent="0.2">
      <c r="H202" s="90"/>
    </row>
    <row r="203" spans="8:8" ht="12.75" x14ac:dyDescent="0.2">
      <c r="H203" s="90"/>
    </row>
    <row r="204" spans="8:8" ht="12.75" x14ac:dyDescent="0.2">
      <c r="H204" s="90"/>
    </row>
    <row r="205" spans="8:8" ht="12.75" x14ac:dyDescent="0.2">
      <c r="H205" s="90"/>
    </row>
    <row r="206" spans="8:8" ht="12.75" x14ac:dyDescent="0.2">
      <c r="H206" s="90"/>
    </row>
    <row r="207" spans="8:8" ht="12.75" x14ac:dyDescent="0.2">
      <c r="H207" s="90"/>
    </row>
    <row r="208" spans="8:8" ht="12.75" x14ac:dyDescent="0.2">
      <c r="H208" s="90"/>
    </row>
    <row r="209" spans="8:8" ht="12.75" x14ac:dyDescent="0.2">
      <c r="H209" s="90"/>
    </row>
    <row r="210" spans="8:8" ht="12.75" x14ac:dyDescent="0.2">
      <c r="H210" s="90"/>
    </row>
    <row r="211" spans="8:8" ht="12.75" x14ac:dyDescent="0.2">
      <c r="H211" s="90"/>
    </row>
    <row r="212" spans="8:8" ht="12.75" x14ac:dyDescent="0.2">
      <c r="H212" s="90"/>
    </row>
    <row r="213" spans="8:8" ht="12.75" x14ac:dyDescent="0.2">
      <c r="H213" s="90"/>
    </row>
    <row r="214" spans="8:8" ht="12.75" x14ac:dyDescent="0.2">
      <c r="H214" s="90"/>
    </row>
    <row r="215" spans="8:8" ht="12.75" x14ac:dyDescent="0.2">
      <c r="H215" s="90"/>
    </row>
    <row r="216" spans="8:8" ht="12.75" x14ac:dyDescent="0.2">
      <c r="H216" s="90"/>
    </row>
    <row r="217" spans="8:8" ht="12.75" x14ac:dyDescent="0.2">
      <c r="H217" s="90"/>
    </row>
    <row r="218" spans="8:8" ht="12.75" x14ac:dyDescent="0.2">
      <c r="H218" s="90"/>
    </row>
    <row r="219" spans="8:8" ht="12.75" x14ac:dyDescent="0.2">
      <c r="H219" s="90"/>
    </row>
    <row r="220" spans="8:8" ht="12.75" x14ac:dyDescent="0.2">
      <c r="H220" s="90"/>
    </row>
    <row r="221" spans="8:8" ht="12.75" x14ac:dyDescent="0.2">
      <c r="H221" s="90"/>
    </row>
    <row r="222" spans="8:8" ht="12.75" x14ac:dyDescent="0.2">
      <c r="H222" s="90"/>
    </row>
    <row r="223" spans="8:8" ht="12.75" x14ac:dyDescent="0.2">
      <c r="H223" s="90"/>
    </row>
    <row r="224" spans="8:8" ht="12.75" x14ac:dyDescent="0.2">
      <c r="H224" s="90"/>
    </row>
    <row r="225" spans="8:8" ht="12.75" x14ac:dyDescent="0.2">
      <c r="H225" s="90"/>
    </row>
    <row r="226" spans="8:8" ht="12.75" x14ac:dyDescent="0.2">
      <c r="H226" s="90"/>
    </row>
    <row r="227" spans="8:8" ht="12.75" x14ac:dyDescent="0.2">
      <c r="H227" s="90"/>
    </row>
    <row r="228" spans="8:8" ht="12.75" x14ac:dyDescent="0.2">
      <c r="H228" s="90"/>
    </row>
    <row r="229" spans="8:8" ht="12.75" x14ac:dyDescent="0.2">
      <c r="H229" s="90"/>
    </row>
    <row r="230" spans="8:8" ht="12.75" x14ac:dyDescent="0.2">
      <c r="H230" s="90"/>
    </row>
    <row r="231" spans="8:8" ht="12.75" x14ac:dyDescent="0.2">
      <c r="H231" s="90"/>
    </row>
    <row r="232" spans="8:8" ht="12.75" x14ac:dyDescent="0.2">
      <c r="H232" s="90"/>
    </row>
    <row r="233" spans="8:8" ht="12.75" x14ac:dyDescent="0.2">
      <c r="H233" s="90"/>
    </row>
    <row r="234" spans="8:8" ht="12.75" x14ac:dyDescent="0.2">
      <c r="H234" s="90"/>
    </row>
    <row r="235" spans="8:8" ht="12.75" x14ac:dyDescent="0.2">
      <c r="H235" s="90"/>
    </row>
    <row r="236" spans="8:8" ht="12.75" x14ac:dyDescent="0.2">
      <c r="H236" s="90"/>
    </row>
    <row r="237" spans="8:8" ht="12.75" x14ac:dyDescent="0.2">
      <c r="H237" s="90"/>
    </row>
    <row r="238" spans="8:8" ht="12.75" x14ac:dyDescent="0.2">
      <c r="H238" s="90"/>
    </row>
    <row r="239" spans="8:8" ht="12.75" x14ac:dyDescent="0.2">
      <c r="H239" s="90"/>
    </row>
    <row r="240" spans="8:8" ht="12.75" x14ac:dyDescent="0.2">
      <c r="H240" s="90"/>
    </row>
    <row r="241" spans="8:8" ht="12.75" x14ac:dyDescent="0.2">
      <c r="H241" s="90"/>
    </row>
    <row r="242" spans="8:8" ht="12.75" x14ac:dyDescent="0.2">
      <c r="H242" s="90"/>
    </row>
    <row r="243" spans="8:8" ht="12.75" x14ac:dyDescent="0.2">
      <c r="H243" s="90"/>
    </row>
    <row r="244" spans="8:8" ht="12.75" x14ac:dyDescent="0.2">
      <c r="H244" s="90"/>
    </row>
    <row r="245" spans="8:8" ht="12.75" x14ac:dyDescent="0.2">
      <c r="H245" s="90"/>
    </row>
    <row r="246" spans="8:8" ht="12.75" x14ac:dyDescent="0.2">
      <c r="H246" s="90"/>
    </row>
    <row r="247" spans="8:8" ht="12.75" x14ac:dyDescent="0.2">
      <c r="H247" s="90"/>
    </row>
    <row r="248" spans="8:8" ht="12.75" x14ac:dyDescent="0.2">
      <c r="H248" s="90"/>
    </row>
    <row r="249" spans="8:8" ht="12.75" x14ac:dyDescent="0.2">
      <c r="H249" s="90"/>
    </row>
    <row r="250" spans="8:8" ht="12.75" x14ac:dyDescent="0.2">
      <c r="H250" s="90"/>
    </row>
    <row r="251" spans="8:8" ht="12.75" x14ac:dyDescent="0.2">
      <c r="H251" s="90"/>
    </row>
    <row r="252" spans="8:8" ht="12.75" x14ac:dyDescent="0.2">
      <c r="H252" s="90"/>
    </row>
    <row r="253" spans="8:8" ht="12.75" x14ac:dyDescent="0.2">
      <c r="H253" s="90"/>
    </row>
    <row r="254" spans="8:8" ht="12.75" x14ac:dyDescent="0.2">
      <c r="H254" s="90"/>
    </row>
    <row r="255" spans="8:8" ht="12.75" x14ac:dyDescent="0.2">
      <c r="H255" s="90"/>
    </row>
    <row r="256" spans="8:8" ht="12.75" x14ac:dyDescent="0.2">
      <c r="H256" s="90"/>
    </row>
    <row r="257" spans="8:8" ht="12.75" x14ac:dyDescent="0.2">
      <c r="H257" s="90"/>
    </row>
    <row r="258" spans="8:8" ht="12.75" x14ac:dyDescent="0.2">
      <c r="H258" s="90"/>
    </row>
    <row r="259" spans="8:8" ht="12.75" x14ac:dyDescent="0.2">
      <c r="H259" s="90"/>
    </row>
    <row r="260" spans="8:8" ht="12.75" x14ac:dyDescent="0.2">
      <c r="H260" s="90"/>
    </row>
    <row r="261" spans="8:8" ht="12.75" x14ac:dyDescent="0.2">
      <c r="H261" s="90"/>
    </row>
    <row r="262" spans="8:8" ht="12.75" x14ac:dyDescent="0.2">
      <c r="H262" s="90"/>
    </row>
    <row r="263" spans="8:8" ht="12.75" x14ac:dyDescent="0.2">
      <c r="H263" s="90"/>
    </row>
    <row r="264" spans="8:8" ht="12.75" x14ac:dyDescent="0.2">
      <c r="H264" s="90"/>
    </row>
    <row r="265" spans="8:8" ht="12.75" x14ac:dyDescent="0.2">
      <c r="H265" s="90"/>
    </row>
    <row r="266" spans="8:8" ht="12.75" x14ac:dyDescent="0.2">
      <c r="H266" s="90"/>
    </row>
    <row r="267" spans="8:8" ht="12.75" x14ac:dyDescent="0.2">
      <c r="H267" s="90"/>
    </row>
    <row r="268" spans="8:8" ht="12.75" x14ac:dyDescent="0.2">
      <c r="H268" s="90"/>
    </row>
    <row r="269" spans="8:8" ht="12.75" x14ac:dyDescent="0.2">
      <c r="H269" s="90"/>
    </row>
    <row r="270" spans="8:8" ht="12.75" x14ac:dyDescent="0.2">
      <c r="H270" s="90"/>
    </row>
    <row r="271" spans="8:8" ht="12.75" x14ac:dyDescent="0.2">
      <c r="H271" s="90"/>
    </row>
    <row r="272" spans="8:8" ht="12.75" x14ac:dyDescent="0.2">
      <c r="H272" s="90"/>
    </row>
    <row r="273" spans="8:8" ht="12.75" x14ac:dyDescent="0.2">
      <c r="H273" s="90"/>
    </row>
    <row r="274" spans="8:8" ht="12.75" x14ac:dyDescent="0.2">
      <c r="H274" s="90"/>
    </row>
    <row r="275" spans="8:8" ht="12.75" x14ac:dyDescent="0.2">
      <c r="H275" s="90"/>
    </row>
    <row r="276" spans="8:8" ht="12.75" x14ac:dyDescent="0.2">
      <c r="H276" s="90"/>
    </row>
    <row r="277" spans="8:8" ht="12.75" x14ac:dyDescent="0.2">
      <c r="H277" s="90"/>
    </row>
    <row r="278" spans="8:8" ht="12.75" x14ac:dyDescent="0.2">
      <c r="H278" s="90"/>
    </row>
    <row r="279" spans="8:8" ht="12.75" x14ac:dyDescent="0.2">
      <c r="H279" s="90"/>
    </row>
    <row r="280" spans="8:8" ht="12.75" x14ac:dyDescent="0.2">
      <c r="H280" s="90"/>
    </row>
    <row r="281" spans="8:8" ht="12.75" x14ac:dyDescent="0.2">
      <c r="H281" s="90"/>
    </row>
    <row r="282" spans="8:8" ht="12.75" x14ac:dyDescent="0.2">
      <c r="H282" s="90"/>
    </row>
    <row r="283" spans="8:8" ht="12.75" x14ac:dyDescent="0.2">
      <c r="H283" s="90"/>
    </row>
    <row r="284" spans="8:8" ht="12.75" x14ac:dyDescent="0.2">
      <c r="H284" s="90"/>
    </row>
    <row r="285" spans="8:8" ht="12.75" x14ac:dyDescent="0.2">
      <c r="H285" s="90"/>
    </row>
    <row r="286" spans="8:8" ht="12.75" x14ac:dyDescent="0.2">
      <c r="H286" s="90"/>
    </row>
    <row r="287" spans="8:8" ht="12.75" x14ac:dyDescent="0.2">
      <c r="H287" s="90"/>
    </row>
    <row r="288" spans="8:8" ht="12.75" x14ac:dyDescent="0.2">
      <c r="H288" s="90"/>
    </row>
    <row r="289" spans="8:8" ht="12.75" x14ac:dyDescent="0.2">
      <c r="H289" s="90"/>
    </row>
    <row r="290" spans="8:8" ht="12.75" x14ac:dyDescent="0.2">
      <c r="H290" s="90"/>
    </row>
    <row r="291" spans="8:8" ht="12.75" x14ac:dyDescent="0.2">
      <c r="H291" s="90"/>
    </row>
    <row r="292" spans="8:8" ht="12.75" x14ac:dyDescent="0.2">
      <c r="H292" s="90"/>
    </row>
    <row r="293" spans="8:8" ht="12.75" x14ac:dyDescent="0.2">
      <c r="H293" s="90"/>
    </row>
    <row r="294" spans="8:8" ht="12.75" x14ac:dyDescent="0.2">
      <c r="H294" s="90"/>
    </row>
    <row r="295" spans="8:8" ht="12.75" x14ac:dyDescent="0.2">
      <c r="H295" s="90"/>
    </row>
    <row r="296" spans="8:8" ht="12.75" x14ac:dyDescent="0.2">
      <c r="H296" s="90"/>
    </row>
    <row r="297" spans="8:8" ht="12.75" x14ac:dyDescent="0.2">
      <c r="H297" s="90"/>
    </row>
    <row r="298" spans="8:8" ht="12.75" x14ac:dyDescent="0.2">
      <c r="H298" s="90"/>
    </row>
    <row r="299" spans="8:8" ht="12.75" x14ac:dyDescent="0.2">
      <c r="H299" s="90"/>
    </row>
    <row r="300" spans="8:8" ht="12.75" x14ac:dyDescent="0.2">
      <c r="H300" s="90"/>
    </row>
    <row r="301" spans="8:8" ht="12.75" x14ac:dyDescent="0.2">
      <c r="H301" s="90"/>
    </row>
    <row r="302" spans="8:8" ht="12.75" x14ac:dyDescent="0.2">
      <c r="H302" s="90"/>
    </row>
    <row r="303" spans="8:8" ht="12.75" x14ac:dyDescent="0.2">
      <c r="H303" s="90"/>
    </row>
    <row r="304" spans="8:8" ht="12.75" x14ac:dyDescent="0.2">
      <c r="H304" s="90"/>
    </row>
    <row r="305" spans="8:8" ht="12.75" x14ac:dyDescent="0.2">
      <c r="H305" s="90"/>
    </row>
    <row r="306" spans="8:8" ht="12.75" x14ac:dyDescent="0.2">
      <c r="H306" s="90"/>
    </row>
    <row r="307" spans="8:8" ht="12.75" x14ac:dyDescent="0.2">
      <c r="H307" s="90"/>
    </row>
    <row r="308" spans="8:8" ht="12.75" x14ac:dyDescent="0.2">
      <c r="H308" s="90"/>
    </row>
    <row r="309" spans="8:8" ht="12.75" x14ac:dyDescent="0.2">
      <c r="H309" s="90"/>
    </row>
    <row r="310" spans="8:8" ht="12.75" x14ac:dyDescent="0.2">
      <c r="H310" s="90"/>
    </row>
    <row r="311" spans="8:8" ht="12.75" x14ac:dyDescent="0.2">
      <c r="H311" s="90"/>
    </row>
    <row r="312" spans="8:8" ht="12.75" x14ac:dyDescent="0.2">
      <c r="H312" s="90"/>
    </row>
    <row r="313" spans="8:8" ht="12.75" x14ac:dyDescent="0.2">
      <c r="H313" s="90"/>
    </row>
    <row r="314" spans="8:8" ht="12.75" x14ac:dyDescent="0.2">
      <c r="H314" s="90"/>
    </row>
    <row r="315" spans="8:8" ht="12.75" x14ac:dyDescent="0.2">
      <c r="H315" s="90"/>
    </row>
    <row r="316" spans="8:8" ht="12.75" x14ac:dyDescent="0.2">
      <c r="H316" s="90"/>
    </row>
    <row r="317" spans="8:8" ht="12.75" x14ac:dyDescent="0.2">
      <c r="H317" s="90"/>
    </row>
    <row r="318" spans="8:8" ht="12.75" x14ac:dyDescent="0.2">
      <c r="H318" s="90"/>
    </row>
    <row r="319" spans="8:8" ht="12.75" x14ac:dyDescent="0.2">
      <c r="H319" s="90"/>
    </row>
    <row r="320" spans="8:8" ht="12.75" x14ac:dyDescent="0.2">
      <c r="H320" s="90"/>
    </row>
    <row r="321" spans="8:8" ht="12.75" x14ac:dyDescent="0.2">
      <c r="H321" s="90"/>
    </row>
    <row r="322" spans="8:8" ht="12.75" x14ac:dyDescent="0.2">
      <c r="H322" s="90"/>
    </row>
    <row r="323" spans="8:8" ht="12.75" x14ac:dyDescent="0.2">
      <c r="H323" s="90"/>
    </row>
    <row r="324" spans="8:8" ht="12.75" x14ac:dyDescent="0.2">
      <c r="H324" s="90"/>
    </row>
    <row r="325" spans="8:8" ht="12.75" x14ac:dyDescent="0.2">
      <c r="H325" s="90"/>
    </row>
    <row r="326" spans="8:8" ht="12.75" x14ac:dyDescent="0.2">
      <c r="H326" s="90"/>
    </row>
    <row r="327" spans="8:8" ht="12.75" x14ac:dyDescent="0.2">
      <c r="H327" s="90"/>
    </row>
    <row r="328" spans="8:8" ht="12.75" x14ac:dyDescent="0.2">
      <c r="H328" s="90"/>
    </row>
    <row r="329" spans="8:8" ht="12.75" x14ac:dyDescent="0.2">
      <c r="H329" s="90"/>
    </row>
    <row r="330" spans="8:8" ht="12.75" x14ac:dyDescent="0.2">
      <c r="H330" s="90"/>
    </row>
    <row r="331" spans="8:8" ht="12.75" x14ac:dyDescent="0.2">
      <c r="H331" s="90"/>
    </row>
    <row r="332" spans="8:8" ht="12.75" x14ac:dyDescent="0.2">
      <c r="H332" s="90"/>
    </row>
    <row r="333" spans="8:8" ht="12.75" x14ac:dyDescent="0.2">
      <c r="H333" s="90"/>
    </row>
    <row r="334" spans="8:8" ht="12.75" x14ac:dyDescent="0.2">
      <c r="H334" s="90"/>
    </row>
    <row r="335" spans="8:8" ht="12.75" x14ac:dyDescent="0.2">
      <c r="H335" s="90"/>
    </row>
    <row r="336" spans="8:8" ht="12.75" x14ac:dyDescent="0.2">
      <c r="H336" s="90"/>
    </row>
    <row r="337" spans="8:8" ht="12.75" x14ac:dyDescent="0.2">
      <c r="H337" s="90"/>
    </row>
    <row r="338" spans="8:8" ht="12.75" x14ac:dyDescent="0.2">
      <c r="H338" s="90"/>
    </row>
    <row r="339" spans="8:8" ht="12.75" x14ac:dyDescent="0.2">
      <c r="H339" s="90"/>
    </row>
    <row r="340" spans="8:8" ht="12.75" x14ac:dyDescent="0.2">
      <c r="H340" s="90"/>
    </row>
    <row r="341" spans="8:8" ht="12.75" x14ac:dyDescent="0.2">
      <c r="H341" s="90"/>
    </row>
    <row r="342" spans="8:8" ht="12.75" x14ac:dyDescent="0.2">
      <c r="H342" s="90"/>
    </row>
    <row r="343" spans="8:8" ht="12.75" x14ac:dyDescent="0.2">
      <c r="H343" s="90"/>
    </row>
    <row r="344" spans="8:8" ht="12.75" x14ac:dyDescent="0.2">
      <c r="H344" s="90"/>
    </row>
    <row r="345" spans="8:8" ht="12.75" x14ac:dyDescent="0.2">
      <c r="H345" s="90"/>
    </row>
    <row r="346" spans="8:8" ht="12.75" x14ac:dyDescent="0.2">
      <c r="H346" s="90"/>
    </row>
    <row r="347" spans="8:8" ht="12.75" x14ac:dyDescent="0.2">
      <c r="H347" s="90"/>
    </row>
    <row r="348" spans="8:8" ht="12.75" x14ac:dyDescent="0.2">
      <c r="H348" s="90"/>
    </row>
    <row r="349" spans="8:8" ht="12.75" x14ac:dyDescent="0.2">
      <c r="H349" s="90"/>
    </row>
    <row r="350" spans="8:8" ht="12.75" x14ac:dyDescent="0.2">
      <c r="H350" s="90"/>
    </row>
    <row r="351" spans="8:8" ht="12.75" x14ac:dyDescent="0.2">
      <c r="H351" s="90"/>
    </row>
    <row r="352" spans="8:8" ht="12.75" x14ac:dyDescent="0.2">
      <c r="H352" s="90"/>
    </row>
    <row r="353" spans="8:8" ht="12.75" x14ac:dyDescent="0.2">
      <c r="H353" s="90"/>
    </row>
    <row r="354" spans="8:8" ht="12.75" x14ac:dyDescent="0.2">
      <c r="H354" s="90"/>
    </row>
    <row r="355" spans="8:8" ht="12.75" x14ac:dyDescent="0.2">
      <c r="H355" s="90"/>
    </row>
    <row r="356" spans="8:8" ht="12.75" x14ac:dyDescent="0.2">
      <c r="H356" s="90"/>
    </row>
    <row r="357" spans="8:8" ht="12.75" x14ac:dyDescent="0.2">
      <c r="H357" s="90"/>
    </row>
    <row r="358" spans="8:8" ht="12.75" x14ac:dyDescent="0.2">
      <c r="H358" s="90"/>
    </row>
    <row r="359" spans="8:8" ht="12.75" x14ac:dyDescent="0.2">
      <c r="H359" s="90"/>
    </row>
    <row r="360" spans="8:8" ht="12.75" x14ac:dyDescent="0.2">
      <c r="H360" s="90"/>
    </row>
    <row r="361" spans="8:8" ht="12.75" x14ac:dyDescent="0.2">
      <c r="H361" s="90"/>
    </row>
    <row r="362" spans="8:8" ht="12.75" x14ac:dyDescent="0.2">
      <c r="H362" s="90"/>
    </row>
    <row r="363" spans="8:8" ht="12.75" x14ac:dyDescent="0.2">
      <c r="H363" s="90"/>
    </row>
    <row r="364" spans="8:8" ht="12.75" x14ac:dyDescent="0.2">
      <c r="H364" s="90"/>
    </row>
    <row r="365" spans="8:8" ht="12.75" x14ac:dyDescent="0.2">
      <c r="H365" s="90"/>
    </row>
    <row r="366" spans="8:8" ht="12.75" x14ac:dyDescent="0.2">
      <c r="H366" s="90"/>
    </row>
    <row r="367" spans="8:8" ht="12.75" x14ac:dyDescent="0.2">
      <c r="H367" s="90"/>
    </row>
    <row r="368" spans="8:8" ht="12.75" x14ac:dyDescent="0.2">
      <c r="H368" s="90"/>
    </row>
    <row r="369" spans="8:8" ht="12.75" x14ac:dyDescent="0.2">
      <c r="H369" s="90"/>
    </row>
    <row r="370" spans="8:8" ht="12.75" x14ac:dyDescent="0.2">
      <c r="H370" s="90"/>
    </row>
    <row r="371" spans="8:8" ht="12.75" x14ac:dyDescent="0.2">
      <c r="H371" s="90"/>
    </row>
    <row r="372" spans="8:8" ht="12.75" x14ac:dyDescent="0.2">
      <c r="H372" s="90"/>
    </row>
    <row r="373" spans="8:8" ht="12.75" x14ac:dyDescent="0.2">
      <c r="H373" s="90"/>
    </row>
    <row r="374" spans="8:8" ht="12.75" x14ac:dyDescent="0.2">
      <c r="H374" s="90"/>
    </row>
    <row r="375" spans="8:8" ht="12.75" x14ac:dyDescent="0.2">
      <c r="H375" s="90"/>
    </row>
    <row r="376" spans="8:8" ht="12.75" x14ac:dyDescent="0.2">
      <c r="H376" s="90"/>
    </row>
    <row r="377" spans="8:8" ht="12.75" x14ac:dyDescent="0.2">
      <c r="H377" s="90"/>
    </row>
    <row r="378" spans="8:8" ht="12.75" x14ac:dyDescent="0.2">
      <c r="H378" s="90"/>
    </row>
    <row r="379" spans="8:8" ht="12.75" x14ac:dyDescent="0.2">
      <c r="H379" s="90"/>
    </row>
    <row r="380" spans="8:8" ht="12.75" x14ac:dyDescent="0.2">
      <c r="H380" s="90"/>
    </row>
    <row r="381" spans="8:8" ht="12.75" x14ac:dyDescent="0.2">
      <c r="H381" s="90"/>
    </row>
    <row r="382" spans="8:8" ht="12.75" x14ac:dyDescent="0.2">
      <c r="H382" s="90"/>
    </row>
    <row r="383" spans="8:8" ht="12.75" x14ac:dyDescent="0.2">
      <c r="H383" s="90"/>
    </row>
    <row r="384" spans="8:8" ht="12.75" x14ac:dyDescent="0.2">
      <c r="H384" s="90"/>
    </row>
    <row r="385" spans="8:8" ht="12.75" x14ac:dyDescent="0.2">
      <c r="H385" s="90"/>
    </row>
    <row r="386" spans="8:8" ht="12.75" x14ac:dyDescent="0.2">
      <c r="H386" s="90"/>
    </row>
    <row r="387" spans="8:8" ht="12.75" x14ac:dyDescent="0.2">
      <c r="H387" s="90"/>
    </row>
    <row r="388" spans="8:8" ht="12.75" x14ac:dyDescent="0.2">
      <c r="H388" s="90"/>
    </row>
    <row r="389" spans="8:8" ht="12.75" x14ac:dyDescent="0.2">
      <c r="H389" s="90"/>
    </row>
    <row r="390" spans="8:8" ht="12.75" x14ac:dyDescent="0.2">
      <c r="H390" s="90"/>
    </row>
    <row r="391" spans="8:8" ht="12.75" x14ac:dyDescent="0.2">
      <c r="H391" s="90"/>
    </row>
    <row r="392" spans="8:8" ht="12.75" x14ac:dyDescent="0.2">
      <c r="H392" s="90"/>
    </row>
    <row r="393" spans="8:8" ht="12.75" x14ac:dyDescent="0.2">
      <c r="H393" s="90"/>
    </row>
    <row r="394" spans="8:8" ht="12.75" x14ac:dyDescent="0.2">
      <c r="H394" s="90"/>
    </row>
    <row r="395" spans="8:8" ht="12.75" x14ac:dyDescent="0.2">
      <c r="H395" s="90"/>
    </row>
    <row r="396" spans="8:8" ht="12.75" x14ac:dyDescent="0.2">
      <c r="H396" s="90"/>
    </row>
    <row r="397" spans="8:8" ht="12.75" x14ac:dyDescent="0.2">
      <c r="H397" s="90"/>
    </row>
    <row r="398" spans="8:8" ht="12.75" x14ac:dyDescent="0.2">
      <c r="H398" s="90"/>
    </row>
    <row r="399" spans="8:8" ht="12.75" x14ac:dyDescent="0.2">
      <c r="H399" s="90"/>
    </row>
    <row r="400" spans="8:8" ht="12.75" x14ac:dyDescent="0.2">
      <c r="H400" s="90"/>
    </row>
    <row r="401" spans="8:8" ht="12.75" x14ac:dyDescent="0.2">
      <c r="H401" s="90"/>
    </row>
    <row r="402" spans="8:8" ht="12.75" x14ac:dyDescent="0.2">
      <c r="H402" s="90"/>
    </row>
    <row r="403" spans="8:8" ht="12.75" x14ac:dyDescent="0.2">
      <c r="H403" s="90"/>
    </row>
    <row r="404" spans="8:8" ht="12.75" x14ac:dyDescent="0.2">
      <c r="H404" s="90"/>
    </row>
    <row r="405" spans="8:8" ht="12.75" x14ac:dyDescent="0.2">
      <c r="H405" s="90"/>
    </row>
    <row r="406" spans="8:8" ht="12.75" x14ac:dyDescent="0.2">
      <c r="H406" s="90"/>
    </row>
    <row r="407" spans="8:8" ht="12.75" x14ac:dyDescent="0.2">
      <c r="H407" s="90"/>
    </row>
    <row r="408" spans="8:8" ht="12.75" x14ac:dyDescent="0.2">
      <c r="H408" s="90"/>
    </row>
    <row r="409" spans="8:8" ht="12.75" x14ac:dyDescent="0.2">
      <c r="H409" s="90"/>
    </row>
    <row r="410" spans="8:8" ht="12.75" x14ac:dyDescent="0.2">
      <c r="H410" s="90"/>
    </row>
    <row r="411" spans="8:8" ht="12.75" x14ac:dyDescent="0.2">
      <c r="H411" s="90"/>
    </row>
    <row r="412" spans="8:8" ht="12.75" x14ac:dyDescent="0.2">
      <c r="H412" s="90"/>
    </row>
    <row r="413" spans="8:8" ht="12.75" x14ac:dyDescent="0.2">
      <c r="H413" s="90"/>
    </row>
    <row r="414" spans="8:8" ht="12.75" x14ac:dyDescent="0.2">
      <c r="H414" s="90"/>
    </row>
    <row r="415" spans="8:8" ht="12.75" x14ac:dyDescent="0.2">
      <c r="H415" s="90"/>
    </row>
    <row r="416" spans="8:8" ht="12.75" x14ac:dyDescent="0.2">
      <c r="H416" s="90"/>
    </row>
    <row r="417" spans="8:8" ht="12.75" x14ac:dyDescent="0.2">
      <c r="H417" s="90"/>
    </row>
    <row r="418" spans="8:8" ht="12.75" x14ac:dyDescent="0.2">
      <c r="H418" s="90"/>
    </row>
    <row r="419" spans="8:8" ht="12.75" x14ac:dyDescent="0.2">
      <c r="H419" s="90"/>
    </row>
    <row r="420" spans="8:8" ht="12.75" x14ac:dyDescent="0.2">
      <c r="H420" s="90"/>
    </row>
    <row r="421" spans="8:8" ht="12.75" x14ac:dyDescent="0.2">
      <c r="H421" s="90"/>
    </row>
    <row r="422" spans="8:8" ht="12.75" x14ac:dyDescent="0.2">
      <c r="H422" s="90"/>
    </row>
    <row r="423" spans="8:8" ht="12.75" x14ac:dyDescent="0.2">
      <c r="H423" s="90"/>
    </row>
    <row r="424" spans="8:8" ht="12.75" x14ac:dyDescent="0.2">
      <c r="H424" s="90"/>
    </row>
    <row r="425" spans="8:8" ht="12.75" x14ac:dyDescent="0.2">
      <c r="H425" s="90"/>
    </row>
    <row r="426" spans="8:8" ht="12.75" x14ac:dyDescent="0.2">
      <c r="H426" s="90"/>
    </row>
    <row r="427" spans="8:8" ht="12.75" x14ac:dyDescent="0.2">
      <c r="H427" s="90"/>
    </row>
    <row r="428" spans="8:8" ht="12.75" x14ac:dyDescent="0.2">
      <c r="H428" s="90"/>
    </row>
    <row r="429" spans="8:8" ht="12.75" x14ac:dyDescent="0.2">
      <c r="H429" s="90"/>
    </row>
    <row r="430" spans="8:8" ht="12.75" x14ac:dyDescent="0.2">
      <c r="H430" s="90"/>
    </row>
    <row r="431" spans="8:8" ht="12.75" x14ac:dyDescent="0.2">
      <c r="H431" s="90"/>
    </row>
    <row r="432" spans="8:8" ht="12.75" x14ac:dyDescent="0.2">
      <c r="H432" s="90"/>
    </row>
    <row r="433" spans="8:8" ht="12.75" x14ac:dyDescent="0.2">
      <c r="H433" s="90"/>
    </row>
    <row r="434" spans="8:8" ht="12.75" x14ac:dyDescent="0.2">
      <c r="H434" s="90"/>
    </row>
    <row r="435" spans="8:8" ht="12.75" x14ac:dyDescent="0.2">
      <c r="H435" s="90"/>
    </row>
    <row r="436" spans="8:8" ht="12.75" x14ac:dyDescent="0.2">
      <c r="H436" s="90"/>
    </row>
    <row r="437" spans="8:8" ht="12.75" x14ac:dyDescent="0.2">
      <c r="H437" s="90"/>
    </row>
    <row r="438" spans="8:8" ht="12.75" x14ac:dyDescent="0.2">
      <c r="H438" s="90"/>
    </row>
    <row r="439" spans="8:8" ht="12.75" x14ac:dyDescent="0.2">
      <c r="H439" s="90"/>
    </row>
    <row r="440" spans="8:8" ht="12.75" x14ac:dyDescent="0.2">
      <c r="H440" s="90"/>
    </row>
    <row r="441" spans="8:8" ht="12.75" x14ac:dyDescent="0.2">
      <c r="H441" s="90"/>
    </row>
    <row r="442" spans="8:8" ht="12.75" x14ac:dyDescent="0.2">
      <c r="H442" s="90"/>
    </row>
    <row r="443" spans="8:8" ht="12.75" x14ac:dyDescent="0.2">
      <c r="H443" s="90"/>
    </row>
    <row r="444" spans="8:8" ht="12.75" x14ac:dyDescent="0.2">
      <c r="H444" s="90"/>
    </row>
    <row r="445" spans="8:8" ht="12.75" x14ac:dyDescent="0.2">
      <c r="H445" s="90"/>
    </row>
    <row r="446" spans="8:8" ht="12.75" x14ac:dyDescent="0.2">
      <c r="H446" s="90"/>
    </row>
    <row r="447" spans="8:8" ht="12.75" x14ac:dyDescent="0.2">
      <c r="H447" s="90"/>
    </row>
    <row r="448" spans="8:8" ht="12.75" x14ac:dyDescent="0.2">
      <c r="H448" s="90"/>
    </row>
    <row r="449" spans="8:8" ht="12.75" x14ac:dyDescent="0.2">
      <c r="H449" s="90"/>
    </row>
    <row r="450" spans="8:8" ht="12.75" x14ac:dyDescent="0.2">
      <c r="H450" s="90"/>
    </row>
    <row r="451" spans="8:8" ht="12.75" x14ac:dyDescent="0.2">
      <c r="H451" s="90"/>
    </row>
    <row r="452" spans="8:8" ht="12.75" x14ac:dyDescent="0.2">
      <c r="H452" s="90"/>
    </row>
    <row r="453" spans="8:8" ht="12.75" x14ac:dyDescent="0.2">
      <c r="H453" s="90"/>
    </row>
    <row r="454" spans="8:8" ht="12.75" x14ac:dyDescent="0.2">
      <c r="H454" s="90"/>
    </row>
    <row r="455" spans="8:8" ht="12.75" x14ac:dyDescent="0.2">
      <c r="H455" s="90"/>
    </row>
    <row r="456" spans="8:8" ht="12.75" x14ac:dyDescent="0.2">
      <c r="H456" s="90"/>
    </row>
    <row r="457" spans="8:8" ht="12.75" x14ac:dyDescent="0.2">
      <c r="H457" s="90"/>
    </row>
    <row r="458" spans="8:8" ht="12.75" x14ac:dyDescent="0.2">
      <c r="H458" s="90"/>
    </row>
    <row r="459" spans="8:8" ht="12.75" x14ac:dyDescent="0.2">
      <c r="H459" s="90"/>
    </row>
    <row r="460" spans="8:8" ht="12.75" x14ac:dyDescent="0.2">
      <c r="H460" s="90"/>
    </row>
    <row r="461" spans="8:8" ht="12.75" x14ac:dyDescent="0.2">
      <c r="H461" s="90"/>
    </row>
    <row r="462" spans="8:8" ht="12.75" x14ac:dyDescent="0.2">
      <c r="H462" s="90"/>
    </row>
    <row r="463" spans="8:8" ht="12.75" x14ac:dyDescent="0.2">
      <c r="H463" s="90"/>
    </row>
    <row r="464" spans="8:8" ht="12.75" x14ac:dyDescent="0.2">
      <c r="H464" s="90"/>
    </row>
    <row r="465" spans="8:8" ht="12.75" x14ac:dyDescent="0.2">
      <c r="H465" s="90"/>
    </row>
    <row r="466" spans="8:8" ht="12.75" x14ac:dyDescent="0.2">
      <c r="H466" s="90"/>
    </row>
    <row r="467" spans="8:8" ht="12.75" x14ac:dyDescent="0.2">
      <c r="H467" s="90"/>
    </row>
    <row r="468" spans="8:8" ht="12.75" x14ac:dyDescent="0.2">
      <c r="H468" s="90"/>
    </row>
    <row r="469" spans="8:8" ht="12.75" x14ac:dyDescent="0.2">
      <c r="H469" s="90"/>
    </row>
    <row r="470" spans="8:8" ht="12.75" x14ac:dyDescent="0.2">
      <c r="H470" s="90"/>
    </row>
    <row r="471" spans="8:8" ht="12.75" x14ac:dyDescent="0.2">
      <c r="H471" s="90"/>
    </row>
    <row r="472" spans="8:8" ht="12.75" x14ac:dyDescent="0.2">
      <c r="H472" s="90"/>
    </row>
    <row r="473" spans="8:8" ht="12.75" x14ac:dyDescent="0.2">
      <c r="H473" s="90"/>
    </row>
    <row r="474" spans="8:8" ht="12.75" x14ac:dyDescent="0.2">
      <c r="H474" s="90"/>
    </row>
    <row r="475" spans="8:8" ht="12.75" x14ac:dyDescent="0.2">
      <c r="H475" s="90"/>
    </row>
    <row r="476" spans="8:8" ht="12.75" x14ac:dyDescent="0.2">
      <c r="H476" s="90"/>
    </row>
    <row r="477" spans="8:8" ht="12.75" x14ac:dyDescent="0.2">
      <c r="H477" s="90"/>
    </row>
    <row r="478" spans="8:8" ht="12.75" x14ac:dyDescent="0.2">
      <c r="H478" s="90"/>
    </row>
    <row r="479" spans="8:8" ht="12.75" x14ac:dyDescent="0.2">
      <c r="H479" s="90"/>
    </row>
    <row r="480" spans="8:8" ht="12.75" x14ac:dyDescent="0.2">
      <c r="H480" s="90"/>
    </row>
    <row r="481" spans="8:8" ht="12.75" x14ac:dyDescent="0.2">
      <c r="H481" s="90"/>
    </row>
    <row r="482" spans="8:8" ht="12.75" x14ac:dyDescent="0.2">
      <c r="H482" s="90"/>
    </row>
    <row r="483" spans="8:8" ht="12.75" x14ac:dyDescent="0.2">
      <c r="H483" s="90"/>
    </row>
    <row r="484" spans="8:8" ht="12.75" x14ac:dyDescent="0.2">
      <c r="H484" s="90"/>
    </row>
    <row r="485" spans="8:8" ht="12.75" x14ac:dyDescent="0.2">
      <c r="H485" s="90"/>
    </row>
    <row r="486" spans="8:8" ht="12.75" x14ac:dyDescent="0.2">
      <c r="H486" s="90"/>
    </row>
    <row r="487" spans="8:8" ht="12.75" x14ac:dyDescent="0.2">
      <c r="H487" s="90"/>
    </row>
    <row r="488" spans="8:8" ht="12.75" x14ac:dyDescent="0.2">
      <c r="H488" s="90"/>
    </row>
    <row r="489" spans="8:8" ht="12.75" x14ac:dyDescent="0.2">
      <c r="H489" s="90"/>
    </row>
    <row r="490" spans="8:8" ht="12.75" x14ac:dyDescent="0.2">
      <c r="H490" s="90"/>
    </row>
    <row r="491" spans="8:8" ht="12.75" x14ac:dyDescent="0.2">
      <c r="H491" s="90"/>
    </row>
    <row r="492" spans="8:8" ht="12.75" x14ac:dyDescent="0.2">
      <c r="H492" s="90"/>
    </row>
    <row r="493" spans="8:8" ht="12.75" x14ac:dyDescent="0.2">
      <c r="H493" s="90"/>
    </row>
    <row r="494" spans="8:8" ht="12.75" x14ac:dyDescent="0.2">
      <c r="H494" s="90"/>
    </row>
    <row r="495" spans="8:8" ht="12.75" x14ac:dyDescent="0.2">
      <c r="H495" s="90"/>
    </row>
    <row r="496" spans="8:8" ht="12.75" x14ac:dyDescent="0.2">
      <c r="H496" s="90"/>
    </row>
    <row r="497" spans="8:8" ht="12.75" x14ac:dyDescent="0.2">
      <c r="H497" s="90"/>
    </row>
    <row r="498" spans="8:8" ht="12.75" x14ac:dyDescent="0.2">
      <c r="H498" s="90"/>
    </row>
    <row r="499" spans="8:8" ht="12.75" x14ac:dyDescent="0.2">
      <c r="H499" s="90"/>
    </row>
    <row r="500" spans="8:8" ht="12.75" x14ac:dyDescent="0.2">
      <c r="H500" s="90"/>
    </row>
    <row r="501" spans="8:8" ht="12.75" x14ac:dyDescent="0.2">
      <c r="H501" s="90"/>
    </row>
    <row r="502" spans="8:8" ht="12.75" x14ac:dyDescent="0.2">
      <c r="H502" s="90"/>
    </row>
    <row r="503" spans="8:8" ht="12.75" x14ac:dyDescent="0.2">
      <c r="H503" s="90"/>
    </row>
    <row r="504" spans="8:8" ht="12.75" x14ac:dyDescent="0.2">
      <c r="H504" s="90"/>
    </row>
    <row r="505" spans="8:8" ht="12.75" x14ac:dyDescent="0.2">
      <c r="H505" s="90"/>
    </row>
    <row r="506" spans="8:8" ht="12.75" x14ac:dyDescent="0.2">
      <c r="H506" s="90"/>
    </row>
    <row r="507" spans="8:8" ht="12.75" x14ac:dyDescent="0.2">
      <c r="H507" s="90"/>
    </row>
    <row r="508" spans="8:8" ht="12.75" x14ac:dyDescent="0.2">
      <c r="H508" s="90"/>
    </row>
    <row r="509" spans="8:8" ht="12.75" x14ac:dyDescent="0.2">
      <c r="H509" s="90"/>
    </row>
    <row r="510" spans="8:8" ht="12.75" x14ac:dyDescent="0.2">
      <c r="H510" s="90"/>
    </row>
    <row r="511" spans="8:8" ht="12.75" x14ac:dyDescent="0.2">
      <c r="H511" s="90"/>
    </row>
    <row r="512" spans="8:8" ht="12.75" x14ac:dyDescent="0.2">
      <c r="H512" s="90"/>
    </row>
    <row r="513" spans="8:8" ht="12.75" x14ac:dyDescent="0.2">
      <c r="H513" s="90"/>
    </row>
    <row r="514" spans="8:8" ht="12.75" x14ac:dyDescent="0.2">
      <c r="H514" s="90"/>
    </row>
    <row r="515" spans="8:8" ht="12.75" x14ac:dyDescent="0.2">
      <c r="H515" s="90"/>
    </row>
    <row r="516" spans="8:8" ht="12.75" x14ac:dyDescent="0.2">
      <c r="H516" s="90"/>
    </row>
    <row r="517" spans="8:8" ht="12.75" x14ac:dyDescent="0.2">
      <c r="H517" s="90"/>
    </row>
    <row r="518" spans="8:8" ht="12.75" x14ac:dyDescent="0.2">
      <c r="H518" s="90"/>
    </row>
    <row r="519" spans="8:8" ht="12.75" x14ac:dyDescent="0.2">
      <c r="H519" s="90"/>
    </row>
    <row r="520" spans="8:8" ht="12.75" x14ac:dyDescent="0.2">
      <c r="H520" s="90"/>
    </row>
    <row r="521" spans="8:8" ht="12.75" x14ac:dyDescent="0.2">
      <c r="H521" s="90"/>
    </row>
    <row r="522" spans="8:8" ht="12.75" x14ac:dyDescent="0.2">
      <c r="H522" s="90"/>
    </row>
    <row r="523" spans="8:8" ht="12.75" x14ac:dyDescent="0.2">
      <c r="H523" s="90"/>
    </row>
    <row r="524" spans="8:8" ht="12.75" x14ac:dyDescent="0.2">
      <c r="H524" s="90"/>
    </row>
    <row r="525" spans="8:8" ht="12.75" x14ac:dyDescent="0.2">
      <c r="H525" s="90"/>
    </row>
    <row r="526" spans="8:8" ht="12.75" x14ac:dyDescent="0.2">
      <c r="H526" s="90"/>
    </row>
    <row r="527" spans="8:8" ht="12.75" x14ac:dyDescent="0.2">
      <c r="H527" s="90"/>
    </row>
    <row r="528" spans="8:8" ht="12.75" x14ac:dyDescent="0.2">
      <c r="H528" s="90"/>
    </row>
    <row r="529" spans="8:8" ht="12.75" x14ac:dyDescent="0.2">
      <c r="H529" s="90"/>
    </row>
    <row r="530" spans="8:8" ht="12.75" x14ac:dyDescent="0.2">
      <c r="H530" s="90"/>
    </row>
    <row r="531" spans="8:8" ht="12.75" x14ac:dyDescent="0.2">
      <c r="H531" s="90"/>
    </row>
    <row r="532" spans="8:8" ht="12.75" x14ac:dyDescent="0.2">
      <c r="H532" s="90"/>
    </row>
    <row r="533" spans="8:8" ht="12.75" x14ac:dyDescent="0.2">
      <c r="H533" s="90"/>
    </row>
    <row r="534" spans="8:8" ht="12.75" x14ac:dyDescent="0.2">
      <c r="H534" s="90"/>
    </row>
    <row r="535" spans="8:8" ht="12.75" x14ac:dyDescent="0.2">
      <c r="H535" s="90"/>
    </row>
    <row r="536" spans="8:8" ht="12.75" x14ac:dyDescent="0.2">
      <c r="H536" s="90"/>
    </row>
    <row r="537" spans="8:8" ht="12.75" x14ac:dyDescent="0.2">
      <c r="H537" s="90"/>
    </row>
    <row r="538" spans="8:8" ht="12.75" x14ac:dyDescent="0.2">
      <c r="H538" s="90"/>
    </row>
    <row r="539" spans="8:8" ht="12.75" x14ac:dyDescent="0.2">
      <c r="H539" s="90"/>
    </row>
    <row r="540" spans="8:8" ht="12.75" x14ac:dyDescent="0.2">
      <c r="H540" s="90"/>
    </row>
    <row r="541" spans="8:8" ht="12.75" x14ac:dyDescent="0.2">
      <c r="H541" s="90"/>
    </row>
    <row r="542" spans="8:8" ht="12.75" x14ac:dyDescent="0.2">
      <c r="H542" s="90"/>
    </row>
    <row r="543" spans="8:8" ht="12.75" x14ac:dyDescent="0.2">
      <c r="H543" s="90"/>
    </row>
    <row r="544" spans="8:8" ht="12.75" x14ac:dyDescent="0.2">
      <c r="H544" s="90"/>
    </row>
    <row r="545" spans="8:8" ht="12.75" x14ac:dyDescent="0.2">
      <c r="H545" s="90"/>
    </row>
    <row r="546" spans="8:8" ht="12.75" x14ac:dyDescent="0.2">
      <c r="H546" s="90"/>
    </row>
    <row r="547" spans="8:8" ht="12.75" x14ac:dyDescent="0.2">
      <c r="H547" s="90"/>
    </row>
    <row r="548" spans="8:8" ht="12.75" x14ac:dyDescent="0.2">
      <c r="H548" s="90"/>
    </row>
    <row r="549" spans="8:8" ht="12.75" x14ac:dyDescent="0.2">
      <c r="H549" s="90"/>
    </row>
    <row r="550" spans="8:8" ht="12.75" x14ac:dyDescent="0.2">
      <c r="H550" s="90"/>
    </row>
    <row r="551" spans="8:8" ht="12.75" x14ac:dyDescent="0.2">
      <c r="H551" s="90"/>
    </row>
    <row r="552" spans="8:8" ht="12.75" x14ac:dyDescent="0.2">
      <c r="H552" s="90"/>
    </row>
    <row r="553" spans="8:8" ht="12.75" x14ac:dyDescent="0.2">
      <c r="H553" s="90"/>
    </row>
    <row r="554" spans="8:8" ht="12.75" x14ac:dyDescent="0.2">
      <c r="H554" s="90"/>
    </row>
    <row r="555" spans="8:8" ht="12.75" x14ac:dyDescent="0.2">
      <c r="H555" s="90"/>
    </row>
    <row r="556" spans="8:8" ht="12.75" x14ac:dyDescent="0.2">
      <c r="H556" s="90"/>
    </row>
    <row r="557" spans="8:8" ht="12.75" x14ac:dyDescent="0.2">
      <c r="H557" s="90"/>
    </row>
    <row r="558" spans="8:8" ht="12.75" x14ac:dyDescent="0.2">
      <c r="H558" s="90"/>
    </row>
    <row r="559" spans="8:8" ht="12.75" x14ac:dyDescent="0.2">
      <c r="H559" s="90"/>
    </row>
    <row r="560" spans="8:8" ht="12.75" x14ac:dyDescent="0.2">
      <c r="H560" s="90"/>
    </row>
    <row r="561" spans="8:8" ht="12.75" x14ac:dyDescent="0.2">
      <c r="H561" s="90"/>
    </row>
    <row r="562" spans="8:8" ht="12.75" x14ac:dyDescent="0.2">
      <c r="H562" s="90"/>
    </row>
    <row r="563" spans="8:8" ht="12.75" x14ac:dyDescent="0.2">
      <c r="H563" s="90"/>
    </row>
    <row r="564" spans="8:8" ht="12.75" x14ac:dyDescent="0.2">
      <c r="H564" s="90"/>
    </row>
    <row r="565" spans="8:8" ht="12.75" x14ac:dyDescent="0.2">
      <c r="H565" s="90"/>
    </row>
    <row r="566" spans="8:8" ht="12.75" x14ac:dyDescent="0.2">
      <c r="H566" s="90"/>
    </row>
    <row r="567" spans="8:8" ht="12.75" x14ac:dyDescent="0.2">
      <c r="H567" s="90"/>
    </row>
    <row r="568" spans="8:8" ht="12.75" x14ac:dyDescent="0.2">
      <c r="H568" s="90"/>
    </row>
    <row r="569" spans="8:8" ht="12.75" x14ac:dyDescent="0.2">
      <c r="H569" s="90"/>
    </row>
    <row r="570" spans="8:8" ht="12.75" x14ac:dyDescent="0.2">
      <c r="H570" s="90"/>
    </row>
    <row r="571" spans="8:8" ht="12.75" x14ac:dyDescent="0.2">
      <c r="H571" s="90"/>
    </row>
    <row r="572" spans="8:8" ht="12.75" x14ac:dyDescent="0.2">
      <c r="H572" s="90"/>
    </row>
    <row r="573" spans="8:8" ht="12.75" x14ac:dyDescent="0.2">
      <c r="H573" s="90"/>
    </row>
    <row r="574" spans="8:8" ht="12.75" x14ac:dyDescent="0.2">
      <c r="H574" s="90"/>
    </row>
    <row r="575" spans="8:8" ht="12.75" x14ac:dyDescent="0.2">
      <c r="H575" s="90"/>
    </row>
    <row r="576" spans="8:8" ht="12.75" x14ac:dyDescent="0.2">
      <c r="H576" s="90"/>
    </row>
    <row r="577" spans="8:8" ht="12.75" x14ac:dyDescent="0.2">
      <c r="H577" s="90"/>
    </row>
    <row r="578" spans="8:8" ht="12.75" x14ac:dyDescent="0.2">
      <c r="H578" s="90"/>
    </row>
    <row r="579" spans="8:8" ht="12.75" x14ac:dyDescent="0.2">
      <c r="H579" s="90"/>
    </row>
    <row r="580" spans="8:8" ht="12.75" x14ac:dyDescent="0.2">
      <c r="H580" s="90"/>
    </row>
    <row r="581" spans="8:8" ht="12.75" x14ac:dyDescent="0.2">
      <c r="H581" s="90"/>
    </row>
    <row r="582" spans="8:8" ht="12.75" x14ac:dyDescent="0.2">
      <c r="H582" s="90"/>
    </row>
    <row r="583" spans="8:8" ht="12.75" x14ac:dyDescent="0.2">
      <c r="H583" s="90"/>
    </row>
    <row r="584" spans="8:8" ht="12.75" x14ac:dyDescent="0.2">
      <c r="H584" s="90"/>
    </row>
    <row r="585" spans="8:8" ht="12.75" x14ac:dyDescent="0.2">
      <c r="H585" s="90"/>
    </row>
    <row r="586" spans="8:8" ht="12.75" x14ac:dyDescent="0.2">
      <c r="H586" s="90"/>
    </row>
    <row r="587" spans="8:8" ht="12.75" x14ac:dyDescent="0.2">
      <c r="H587" s="90"/>
    </row>
    <row r="588" spans="8:8" ht="12.75" x14ac:dyDescent="0.2">
      <c r="H588" s="90"/>
    </row>
    <row r="589" spans="8:8" ht="12.75" x14ac:dyDescent="0.2">
      <c r="H589" s="90"/>
    </row>
    <row r="590" spans="8:8" ht="12.75" x14ac:dyDescent="0.2">
      <c r="H590" s="90"/>
    </row>
    <row r="591" spans="8:8" ht="12.75" x14ac:dyDescent="0.2">
      <c r="H591" s="90"/>
    </row>
    <row r="592" spans="8:8" ht="12.75" x14ac:dyDescent="0.2">
      <c r="H592" s="90"/>
    </row>
    <row r="593" spans="8:8" ht="12.75" x14ac:dyDescent="0.2">
      <c r="H593" s="90"/>
    </row>
    <row r="594" spans="8:8" ht="12.75" x14ac:dyDescent="0.2">
      <c r="H594" s="90"/>
    </row>
    <row r="595" spans="8:8" ht="12.75" x14ac:dyDescent="0.2">
      <c r="H595" s="90"/>
    </row>
    <row r="596" spans="8:8" ht="12.75" x14ac:dyDescent="0.2">
      <c r="H596" s="90"/>
    </row>
    <row r="597" spans="8:8" ht="12.75" x14ac:dyDescent="0.2">
      <c r="H597" s="90"/>
    </row>
    <row r="598" spans="8:8" ht="12.75" x14ac:dyDescent="0.2">
      <c r="H598" s="90"/>
    </row>
    <row r="599" spans="8:8" ht="12.75" x14ac:dyDescent="0.2">
      <c r="H599" s="90"/>
    </row>
    <row r="600" spans="8:8" ht="12.75" x14ac:dyDescent="0.2">
      <c r="H600" s="90"/>
    </row>
    <row r="601" spans="8:8" ht="12.75" x14ac:dyDescent="0.2">
      <c r="H601" s="90"/>
    </row>
    <row r="602" spans="8:8" ht="12.75" x14ac:dyDescent="0.2">
      <c r="H602" s="90"/>
    </row>
    <row r="603" spans="8:8" ht="12.75" x14ac:dyDescent="0.2">
      <c r="H603" s="90"/>
    </row>
    <row r="604" spans="8:8" ht="12.75" x14ac:dyDescent="0.2">
      <c r="H604" s="90"/>
    </row>
    <row r="605" spans="8:8" ht="12.75" x14ac:dyDescent="0.2">
      <c r="H605" s="90"/>
    </row>
    <row r="606" spans="8:8" ht="12.75" x14ac:dyDescent="0.2">
      <c r="H606" s="90"/>
    </row>
    <row r="607" spans="8:8" ht="12.75" x14ac:dyDescent="0.2">
      <c r="H607" s="90"/>
    </row>
    <row r="608" spans="8:8" ht="12.75" x14ac:dyDescent="0.2">
      <c r="H608" s="90"/>
    </row>
    <row r="609" spans="8:8" ht="12.75" x14ac:dyDescent="0.2">
      <c r="H609" s="90"/>
    </row>
    <row r="610" spans="8:8" ht="12.75" x14ac:dyDescent="0.2">
      <c r="H610" s="90"/>
    </row>
    <row r="611" spans="8:8" ht="12.75" x14ac:dyDescent="0.2">
      <c r="H611" s="90"/>
    </row>
    <row r="612" spans="8:8" ht="12.75" x14ac:dyDescent="0.2">
      <c r="H612" s="90"/>
    </row>
    <row r="613" spans="8:8" ht="12.75" x14ac:dyDescent="0.2">
      <c r="H613" s="90"/>
    </row>
    <row r="614" spans="8:8" ht="12.75" x14ac:dyDescent="0.2">
      <c r="H614" s="90"/>
    </row>
    <row r="615" spans="8:8" ht="12.75" x14ac:dyDescent="0.2">
      <c r="H615" s="90"/>
    </row>
    <row r="616" spans="8:8" ht="12.75" x14ac:dyDescent="0.2">
      <c r="H616" s="90"/>
    </row>
    <row r="617" spans="8:8" ht="12.75" x14ac:dyDescent="0.2">
      <c r="H617" s="90"/>
    </row>
    <row r="618" spans="8:8" ht="12.75" x14ac:dyDescent="0.2">
      <c r="H618" s="90"/>
    </row>
    <row r="619" spans="8:8" ht="12.75" x14ac:dyDescent="0.2">
      <c r="H619" s="90"/>
    </row>
    <row r="620" spans="8:8" ht="12.75" x14ac:dyDescent="0.2">
      <c r="H620" s="90"/>
    </row>
    <row r="621" spans="8:8" ht="12.75" x14ac:dyDescent="0.2">
      <c r="H621" s="90"/>
    </row>
    <row r="622" spans="8:8" ht="12.75" x14ac:dyDescent="0.2">
      <c r="H622" s="90"/>
    </row>
    <row r="623" spans="8:8" ht="12.75" x14ac:dyDescent="0.2">
      <c r="H623" s="90"/>
    </row>
    <row r="624" spans="8:8" ht="12.75" x14ac:dyDescent="0.2">
      <c r="H624" s="90"/>
    </row>
    <row r="625" spans="8:8" ht="12.75" x14ac:dyDescent="0.2">
      <c r="H625" s="90"/>
    </row>
    <row r="626" spans="8:8" ht="12.75" x14ac:dyDescent="0.2">
      <c r="H626" s="90"/>
    </row>
    <row r="627" spans="8:8" ht="12.75" x14ac:dyDescent="0.2">
      <c r="H627" s="90"/>
    </row>
    <row r="628" spans="8:8" ht="12.75" x14ac:dyDescent="0.2">
      <c r="H628" s="90"/>
    </row>
    <row r="629" spans="8:8" ht="12.75" x14ac:dyDescent="0.2">
      <c r="H629" s="90"/>
    </row>
    <row r="630" spans="8:8" ht="12.75" x14ac:dyDescent="0.2">
      <c r="H630" s="90"/>
    </row>
    <row r="631" spans="8:8" ht="12.75" x14ac:dyDescent="0.2">
      <c r="H631" s="90"/>
    </row>
    <row r="632" spans="8:8" ht="12.75" x14ac:dyDescent="0.2">
      <c r="H632" s="90"/>
    </row>
    <row r="633" spans="8:8" ht="12.75" x14ac:dyDescent="0.2">
      <c r="H633" s="90"/>
    </row>
    <row r="634" spans="8:8" ht="12.75" x14ac:dyDescent="0.2">
      <c r="H634" s="90"/>
    </row>
    <row r="635" spans="8:8" ht="12.75" x14ac:dyDescent="0.2">
      <c r="H635" s="90"/>
    </row>
    <row r="636" spans="8:8" ht="12.75" x14ac:dyDescent="0.2">
      <c r="H636" s="90"/>
    </row>
    <row r="637" spans="8:8" ht="12.75" x14ac:dyDescent="0.2">
      <c r="H637" s="90"/>
    </row>
    <row r="638" spans="8:8" ht="12.75" x14ac:dyDescent="0.2">
      <c r="H638" s="90"/>
    </row>
    <row r="639" spans="8:8" ht="12.75" x14ac:dyDescent="0.2">
      <c r="H639" s="90"/>
    </row>
    <row r="640" spans="8:8" ht="12.75" x14ac:dyDescent="0.2">
      <c r="H640" s="90"/>
    </row>
    <row r="641" spans="8:8" ht="12.75" x14ac:dyDescent="0.2">
      <c r="H641" s="90"/>
    </row>
    <row r="642" spans="8:8" ht="12.75" x14ac:dyDescent="0.2">
      <c r="H642" s="90"/>
    </row>
    <row r="643" spans="8:8" ht="12.75" x14ac:dyDescent="0.2">
      <c r="H643" s="90"/>
    </row>
    <row r="644" spans="8:8" ht="12.75" x14ac:dyDescent="0.2">
      <c r="H644" s="90"/>
    </row>
    <row r="645" spans="8:8" ht="12.75" x14ac:dyDescent="0.2">
      <c r="H645" s="90"/>
    </row>
    <row r="646" spans="8:8" ht="12.75" x14ac:dyDescent="0.2">
      <c r="H646" s="90"/>
    </row>
    <row r="647" spans="8:8" ht="12.75" x14ac:dyDescent="0.2">
      <c r="H647" s="90"/>
    </row>
    <row r="648" spans="8:8" ht="12.75" x14ac:dyDescent="0.2">
      <c r="H648" s="90"/>
    </row>
    <row r="649" spans="8:8" ht="12.75" x14ac:dyDescent="0.2">
      <c r="H649" s="90"/>
    </row>
    <row r="650" spans="8:8" ht="12.75" x14ac:dyDescent="0.2">
      <c r="H650" s="90"/>
    </row>
    <row r="651" spans="8:8" ht="12.75" x14ac:dyDescent="0.2">
      <c r="H651" s="90"/>
    </row>
    <row r="652" spans="8:8" ht="12.75" x14ac:dyDescent="0.2">
      <c r="H652" s="90"/>
    </row>
    <row r="653" spans="8:8" ht="12.75" x14ac:dyDescent="0.2">
      <c r="H653" s="90"/>
    </row>
    <row r="654" spans="8:8" ht="12.75" x14ac:dyDescent="0.2">
      <c r="H654" s="90"/>
    </row>
    <row r="655" spans="8:8" ht="12.75" x14ac:dyDescent="0.2">
      <c r="H655" s="90"/>
    </row>
    <row r="656" spans="8:8" ht="12.75" x14ac:dyDescent="0.2">
      <c r="H656" s="90"/>
    </row>
    <row r="657" spans="8:8" ht="12.75" x14ac:dyDescent="0.2">
      <c r="H657" s="90"/>
    </row>
    <row r="658" spans="8:8" ht="12.75" x14ac:dyDescent="0.2">
      <c r="H658" s="90"/>
    </row>
    <row r="659" spans="8:8" ht="12.75" x14ac:dyDescent="0.2">
      <c r="H659" s="90"/>
    </row>
    <row r="660" spans="8:8" ht="12.75" x14ac:dyDescent="0.2">
      <c r="H660" s="90"/>
    </row>
    <row r="661" spans="8:8" ht="12.75" x14ac:dyDescent="0.2">
      <c r="H661" s="90"/>
    </row>
    <row r="662" spans="8:8" ht="12.75" x14ac:dyDescent="0.2">
      <c r="H662" s="90"/>
    </row>
    <row r="663" spans="8:8" ht="12.75" x14ac:dyDescent="0.2">
      <c r="H663" s="90"/>
    </row>
    <row r="664" spans="8:8" ht="12.75" x14ac:dyDescent="0.2">
      <c r="H664" s="90"/>
    </row>
    <row r="665" spans="8:8" ht="12.75" x14ac:dyDescent="0.2">
      <c r="H665" s="90"/>
    </row>
    <row r="666" spans="8:8" ht="12.75" x14ac:dyDescent="0.2">
      <c r="H666" s="90"/>
    </row>
    <row r="667" spans="8:8" ht="12.75" x14ac:dyDescent="0.2">
      <c r="H667" s="90"/>
    </row>
    <row r="668" spans="8:8" ht="12.75" x14ac:dyDescent="0.2">
      <c r="H668" s="90"/>
    </row>
    <row r="669" spans="8:8" ht="12.75" x14ac:dyDescent="0.2">
      <c r="H669" s="90"/>
    </row>
    <row r="670" spans="8:8" ht="12.75" x14ac:dyDescent="0.2">
      <c r="H670" s="90"/>
    </row>
    <row r="671" spans="8:8" ht="12.75" x14ac:dyDescent="0.2">
      <c r="H671" s="90"/>
    </row>
    <row r="672" spans="8:8" ht="12.75" x14ac:dyDescent="0.2">
      <c r="H672" s="90"/>
    </row>
    <row r="673" spans="8:8" ht="12.75" x14ac:dyDescent="0.2">
      <c r="H673" s="90"/>
    </row>
    <row r="674" spans="8:8" ht="12.75" x14ac:dyDescent="0.2">
      <c r="H674" s="90"/>
    </row>
    <row r="675" spans="8:8" ht="12.75" x14ac:dyDescent="0.2">
      <c r="H675" s="90"/>
    </row>
    <row r="676" spans="8:8" ht="12.75" x14ac:dyDescent="0.2">
      <c r="H676" s="90"/>
    </row>
    <row r="677" spans="8:8" ht="12.75" x14ac:dyDescent="0.2">
      <c r="H677" s="90"/>
    </row>
    <row r="678" spans="8:8" ht="12.75" x14ac:dyDescent="0.2">
      <c r="H678" s="90"/>
    </row>
    <row r="679" spans="8:8" ht="12.75" x14ac:dyDescent="0.2">
      <c r="H679" s="90"/>
    </row>
    <row r="680" spans="8:8" ht="12.75" x14ac:dyDescent="0.2">
      <c r="H680" s="90"/>
    </row>
    <row r="681" spans="8:8" ht="12.75" x14ac:dyDescent="0.2">
      <c r="H681" s="90"/>
    </row>
    <row r="682" spans="8:8" ht="12.75" x14ac:dyDescent="0.2">
      <c r="H682" s="90"/>
    </row>
    <row r="683" spans="8:8" ht="12.75" x14ac:dyDescent="0.2">
      <c r="H683" s="90"/>
    </row>
    <row r="684" spans="8:8" ht="12.75" x14ac:dyDescent="0.2">
      <c r="H684" s="90"/>
    </row>
    <row r="685" spans="8:8" ht="12.75" x14ac:dyDescent="0.2">
      <c r="H685" s="90"/>
    </row>
    <row r="686" spans="8:8" ht="12.75" x14ac:dyDescent="0.2">
      <c r="H686" s="90"/>
    </row>
    <row r="687" spans="8:8" ht="12.75" x14ac:dyDescent="0.2">
      <c r="H687" s="90"/>
    </row>
    <row r="688" spans="8:8" ht="12.75" x14ac:dyDescent="0.2">
      <c r="H688" s="90"/>
    </row>
    <row r="689" spans="8:8" ht="12.75" x14ac:dyDescent="0.2">
      <c r="H689" s="90"/>
    </row>
    <row r="690" spans="8:8" ht="12.75" x14ac:dyDescent="0.2">
      <c r="H690" s="90"/>
    </row>
    <row r="691" spans="8:8" ht="12.75" x14ac:dyDescent="0.2">
      <c r="H691" s="90"/>
    </row>
    <row r="692" spans="8:8" ht="12.75" x14ac:dyDescent="0.2">
      <c r="H692" s="90"/>
    </row>
    <row r="693" spans="8:8" ht="12.75" x14ac:dyDescent="0.2">
      <c r="H693" s="90"/>
    </row>
    <row r="694" spans="8:8" ht="12.75" x14ac:dyDescent="0.2">
      <c r="H694" s="90"/>
    </row>
    <row r="695" spans="8:8" ht="12.75" x14ac:dyDescent="0.2">
      <c r="H695" s="90"/>
    </row>
    <row r="696" spans="8:8" ht="12.75" x14ac:dyDescent="0.2">
      <c r="H696" s="90"/>
    </row>
    <row r="697" spans="8:8" ht="12.75" x14ac:dyDescent="0.2">
      <c r="H697" s="90"/>
    </row>
    <row r="698" spans="8:8" ht="12.75" x14ac:dyDescent="0.2">
      <c r="H698" s="90"/>
    </row>
    <row r="699" spans="8:8" ht="12.75" x14ac:dyDescent="0.2">
      <c r="H699" s="90"/>
    </row>
    <row r="700" spans="8:8" ht="12.75" x14ac:dyDescent="0.2">
      <c r="H700" s="90"/>
    </row>
    <row r="701" spans="8:8" ht="12.75" x14ac:dyDescent="0.2">
      <c r="H701" s="90"/>
    </row>
    <row r="702" spans="8:8" ht="12.75" x14ac:dyDescent="0.2">
      <c r="H702" s="90"/>
    </row>
    <row r="703" spans="8:8" ht="12.75" x14ac:dyDescent="0.2">
      <c r="H703" s="90"/>
    </row>
    <row r="704" spans="8:8" ht="12.75" x14ac:dyDescent="0.2">
      <c r="H704" s="90"/>
    </row>
    <row r="705" spans="8:8" ht="12.75" x14ac:dyDescent="0.2">
      <c r="H705" s="90"/>
    </row>
    <row r="706" spans="8:8" ht="12.75" x14ac:dyDescent="0.2">
      <c r="H706" s="90"/>
    </row>
    <row r="707" spans="8:8" ht="12.75" x14ac:dyDescent="0.2">
      <c r="H707" s="90"/>
    </row>
    <row r="708" spans="8:8" ht="12.75" x14ac:dyDescent="0.2">
      <c r="H708" s="90"/>
    </row>
    <row r="709" spans="8:8" ht="12.75" x14ac:dyDescent="0.2">
      <c r="H709" s="90"/>
    </row>
    <row r="710" spans="8:8" ht="12.75" x14ac:dyDescent="0.2">
      <c r="H710" s="90"/>
    </row>
    <row r="711" spans="8:8" ht="12.75" x14ac:dyDescent="0.2">
      <c r="H711" s="90"/>
    </row>
    <row r="712" spans="8:8" ht="12.75" x14ac:dyDescent="0.2">
      <c r="H712" s="90"/>
    </row>
    <row r="713" spans="8:8" ht="12.75" x14ac:dyDescent="0.2">
      <c r="H713" s="90"/>
    </row>
    <row r="714" spans="8:8" ht="12.75" x14ac:dyDescent="0.2">
      <c r="H714" s="90"/>
    </row>
    <row r="715" spans="8:8" ht="12.75" x14ac:dyDescent="0.2">
      <c r="H715" s="90"/>
    </row>
    <row r="716" spans="8:8" ht="12.75" x14ac:dyDescent="0.2">
      <c r="H716" s="90"/>
    </row>
    <row r="717" spans="8:8" ht="12.75" x14ac:dyDescent="0.2">
      <c r="H717" s="90"/>
    </row>
    <row r="718" spans="8:8" ht="12.75" x14ac:dyDescent="0.2">
      <c r="H718" s="90"/>
    </row>
    <row r="719" spans="8:8" ht="12.75" x14ac:dyDescent="0.2">
      <c r="H719" s="90"/>
    </row>
    <row r="720" spans="8:8" ht="12.75" x14ac:dyDescent="0.2">
      <c r="H720" s="90"/>
    </row>
    <row r="721" spans="8:8" ht="12.75" x14ac:dyDescent="0.2">
      <c r="H721" s="90"/>
    </row>
    <row r="722" spans="8:8" ht="12.75" x14ac:dyDescent="0.2">
      <c r="H722" s="90"/>
    </row>
    <row r="723" spans="8:8" ht="12.75" x14ac:dyDescent="0.2">
      <c r="H723" s="90"/>
    </row>
    <row r="724" spans="8:8" ht="12.75" x14ac:dyDescent="0.2">
      <c r="H724" s="90"/>
    </row>
    <row r="725" spans="8:8" ht="12.75" x14ac:dyDescent="0.2">
      <c r="H725" s="90"/>
    </row>
    <row r="726" spans="8:8" ht="12.75" x14ac:dyDescent="0.2">
      <c r="H726" s="90"/>
    </row>
    <row r="727" spans="8:8" ht="12.75" x14ac:dyDescent="0.2">
      <c r="H727" s="90"/>
    </row>
    <row r="728" spans="8:8" ht="12.75" x14ac:dyDescent="0.2">
      <c r="H728" s="90"/>
    </row>
    <row r="729" spans="8:8" ht="12.75" x14ac:dyDescent="0.2">
      <c r="H729" s="90"/>
    </row>
    <row r="730" spans="8:8" ht="12.75" x14ac:dyDescent="0.2">
      <c r="H730" s="90"/>
    </row>
    <row r="731" spans="8:8" ht="12.75" x14ac:dyDescent="0.2">
      <c r="H731" s="90"/>
    </row>
    <row r="732" spans="8:8" ht="12.75" x14ac:dyDescent="0.2">
      <c r="H732" s="90"/>
    </row>
    <row r="733" spans="8:8" ht="12.75" x14ac:dyDescent="0.2">
      <c r="H733" s="90"/>
    </row>
    <row r="734" spans="8:8" ht="12.75" x14ac:dyDescent="0.2">
      <c r="H734" s="90"/>
    </row>
    <row r="735" spans="8:8" ht="12.75" x14ac:dyDescent="0.2">
      <c r="H735" s="90"/>
    </row>
    <row r="736" spans="8:8" ht="12.75" x14ac:dyDescent="0.2">
      <c r="H736" s="90"/>
    </row>
    <row r="737" spans="8:8" ht="12.75" x14ac:dyDescent="0.2">
      <c r="H737" s="90"/>
    </row>
    <row r="738" spans="8:8" ht="12.75" x14ac:dyDescent="0.2">
      <c r="H738" s="90"/>
    </row>
    <row r="739" spans="8:8" ht="12.75" x14ac:dyDescent="0.2">
      <c r="H739" s="90"/>
    </row>
    <row r="740" spans="8:8" ht="12.75" x14ac:dyDescent="0.2">
      <c r="H740" s="90"/>
    </row>
    <row r="741" spans="8:8" ht="12.75" x14ac:dyDescent="0.2">
      <c r="H741" s="90"/>
    </row>
    <row r="742" spans="8:8" ht="12.75" x14ac:dyDescent="0.2">
      <c r="H742" s="90"/>
    </row>
    <row r="743" spans="8:8" ht="12.75" x14ac:dyDescent="0.2">
      <c r="H743" s="90"/>
    </row>
    <row r="744" spans="8:8" ht="12.75" x14ac:dyDescent="0.2">
      <c r="H744" s="90"/>
    </row>
    <row r="745" spans="8:8" ht="12.75" x14ac:dyDescent="0.2">
      <c r="H745" s="90"/>
    </row>
    <row r="746" spans="8:8" ht="12.75" x14ac:dyDescent="0.2">
      <c r="H746" s="90"/>
    </row>
    <row r="747" spans="8:8" ht="12.75" x14ac:dyDescent="0.2">
      <c r="H747" s="90"/>
    </row>
    <row r="748" spans="8:8" ht="12.75" x14ac:dyDescent="0.2">
      <c r="H748" s="90"/>
    </row>
    <row r="749" spans="8:8" ht="12.75" x14ac:dyDescent="0.2">
      <c r="H749" s="90"/>
    </row>
    <row r="750" spans="8:8" ht="12.75" x14ac:dyDescent="0.2">
      <c r="H750" s="90"/>
    </row>
    <row r="751" spans="8:8" ht="12.75" x14ac:dyDescent="0.2">
      <c r="H751" s="90"/>
    </row>
    <row r="752" spans="8:8" ht="12.75" x14ac:dyDescent="0.2">
      <c r="H752" s="90"/>
    </row>
    <row r="753" spans="8:8" ht="12.75" x14ac:dyDescent="0.2">
      <c r="H753" s="90"/>
    </row>
    <row r="754" spans="8:8" ht="12.75" x14ac:dyDescent="0.2">
      <c r="H754" s="90"/>
    </row>
    <row r="755" spans="8:8" ht="12.75" x14ac:dyDescent="0.2">
      <c r="H755" s="90"/>
    </row>
    <row r="756" spans="8:8" ht="12.75" x14ac:dyDescent="0.2">
      <c r="H756" s="90"/>
    </row>
    <row r="757" spans="8:8" ht="12.75" x14ac:dyDescent="0.2">
      <c r="H757" s="90"/>
    </row>
    <row r="758" spans="8:8" ht="12.75" x14ac:dyDescent="0.2">
      <c r="H758" s="90"/>
    </row>
    <row r="759" spans="8:8" ht="12.75" x14ac:dyDescent="0.2">
      <c r="H759" s="90"/>
    </row>
    <row r="760" spans="8:8" ht="12.75" x14ac:dyDescent="0.2">
      <c r="H760" s="90"/>
    </row>
    <row r="761" spans="8:8" ht="12.75" x14ac:dyDescent="0.2">
      <c r="H761" s="90"/>
    </row>
    <row r="762" spans="8:8" ht="12.75" x14ac:dyDescent="0.2">
      <c r="H762" s="90"/>
    </row>
    <row r="763" spans="8:8" ht="12.75" x14ac:dyDescent="0.2">
      <c r="H763" s="90"/>
    </row>
    <row r="764" spans="8:8" ht="12.75" x14ac:dyDescent="0.2">
      <c r="H764" s="90"/>
    </row>
    <row r="765" spans="8:8" ht="12.75" x14ac:dyDescent="0.2">
      <c r="H765" s="90"/>
    </row>
    <row r="766" spans="8:8" ht="12.75" x14ac:dyDescent="0.2">
      <c r="H766" s="90"/>
    </row>
    <row r="767" spans="8:8" ht="12.75" x14ac:dyDescent="0.2">
      <c r="H767" s="90"/>
    </row>
    <row r="768" spans="8:8" ht="12.75" x14ac:dyDescent="0.2">
      <c r="H768" s="90"/>
    </row>
    <row r="769" spans="8:8" ht="12.75" x14ac:dyDescent="0.2">
      <c r="H769" s="90"/>
    </row>
    <row r="770" spans="8:8" ht="12.75" x14ac:dyDescent="0.2">
      <c r="H770" s="90"/>
    </row>
    <row r="771" spans="8:8" ht="12.75" x14ac:dyDescent="0.2">
      <c r="H771" s="90"/>
    </row>
    <row r="772" spans="8:8" ht="12.75" x14ac:dyDescent="0.2">
      <c r="H772" s="90"/>
    </row>
    <row r="773" spans="8:8" ht="12.75" x14ac:dyDescent="0.2">
      <c r="H773" s="90"/>
    </row>
    <row r="774" spans="8:8" ht="12.75" x14ac:dyDescent="0.2">
      <c r="H774" s="90"/>
    </row>
    <row r="775" spans="8:8" ht="12.75" x14ac:dyDescent="0.2">
      <c r="H775" s="90"/>
    </row>
    <row r="776" spans="8:8" ht="12.75" x14ac:dyDescent="0.2">
      <c r="H776" s="90"/>
    </row>
    <row r="777" spans="8:8" ht="12.75" x14ac:dyDescent="0.2">
      <c r="H777" s="90"/>
    </row>
    <row r="778" spans="8:8" ht="12.75" x14ac:dyDescent="0.2">
      <c r="H778" s="90"/>
    </row>
    <row r="779" spans="8:8" ht="12.75" x14ac:dyDescent="0.2">
      <c r="H779" s="90"/>
    </row>
    <row r="780" spans="8:8" ht="12.75" x14ac:dyDescent="0.2">
      <c r="H780" s="90"/>
    </row>
    <row r="781" spans="8:8" ht="12.75" x14ac:dyDescent="0.2">
      <c r="H781" s="90"/>
    </row>
    <row r="782" spans="8:8" ht="12.75" x14ac:dyDescent="0.2">
      <c r="H782" s="90"/>
    </row>
    <row r="783" spans="8:8" ht="12.75" x14ac:dyDescent="0.2">
      <c r="H783" s="90"/>
    </row>
    <row r="784" spans="8:8" ht="12.75" x14ac:dyDescent="0.2">
      <c r="H784" s="90"/>
    </row>
    <row r="785" spans="8:8" ht="12.75" x14ac:dyDescent="0.2">
      <c r="H785" s="90"/>
    </row>
    <row r="786" spans="8:8" ht="12.75" x14ac:dyDescent="0.2">
      <c r="H786" s="90"/>
    </row>
    <row r="787" spans="8:8" ht="12.75" x14ac:dyDescent="0.2">
      <c r="H787" s="90"/>
    </row>
    <row r="788" spans="8:8" ht="12.75" x14ac:dyDescent="0.2">
      <c r="H788" s="90"/>
    </row>
    <row r="789" spans="8:8" ht="12.75" x14ac:dyDescent="0.2">
      <c r="H789" s="90"/>
    </row>
    <row r="790" spans="8:8" ht="12.75" x14ac:dyDescent="0.2">
      <c r="H790" s="90"/>
    </row>
    <row r="791" spans="8:8" ht="12.75" x14ac:dyDescent="0.2">
      <c r="H791" s="90"/>
    </row>
    <row r="792" spans="8:8" ht="12.75" x14ac:dyDescent="0.2">
      <c r="H792" s="90"/>
    </row>
    <row r="793" spans="8:8" ht="12.75" x14ac:dyDescent="0.2">
      <c r="H793" s="90"/>
    </row>
    <row r="794" spans="8:8" ht="12.75" x14ac:dyDescent="0.2">
      <c r="H794" s="90"/>
    </row>
    <row r="795" spans="8:8" ht="12.75" x14ac:dyDescent="0.2">
      <c r="H795" s="90"/>
    </row>
    <row r="796" spans="8:8" ht="12.75" x14ac:dyDescent="0.2">
      <c r="H796" s="90"/>
    </row>
    <row r="797" spans="8:8" ht="12.75" x14ac:dyDescent="0.2">
      <c r="H797" s="90"/>
    </row>
    <row r="798" spans="8:8" ht="12.75" x14ac:dyDescent="0.2">
      <c r="H798" s="90"/>
    </row>
    <row r="799" spans="8:8" ht="12.75" x14ac:dyDescent="0.2">
      <c r="H799" s="90"/>
    </row>
    <row r="800" spans="8:8" ht="12.75" x14ac:dyDescent="0.2">
      <c r="H800" s="90"/>
    </row>
    <row r="801" spans="8:8" ht="12.75" x14ac:dyDescent="0.2">
      <c r="H801" s="90"/>
    </row>
    <row r="802" spans="8:8" ht="12.75" x14ac:dyDescent="0.2">
      <c r="H802" s="90"/>
    </row>
    <row r="803" spans="8:8" ht="12.75" x14ac:dyDescent="0.2">
      <c r="H803" s="90"/>
    </row>
    <row r="804" spans="8:8" ht="12.75" x14ac:dyDescent="0.2">
      <c r="H804" s="90"/>
    </row>
    <row r="805" spans="8:8" ht="12.75" x14ac:dyDescent="0.2">
      <c r="H805" s="90"/>
    </row>
    <row r="806" spans="8:8" ht="12.75" x14ac:dyDescent="0.2">
      <c r="H806" s="90"/>
    </row>
    <row r="807" spans="8:8" ht="12.75" x14ac:dyDescent="0.2">
      <c r="H807" s="90"/>
    </row>
    <row r="808" spans="8:8" ht="12.75" x14ac:dyDescent="0.2">
      <c r="H808" s="90"/>
    </row>
    <row r="809" spans="8:8" ht="12.75" x14ac:dyDescent="0.2">
      <c r="H809" s="90"/>
    </row>
    <row r="810" spans="8:8" ht="12.75" x14ac:dyDescent="0.2">
      <c r="H810" s="90"/>
    </row>
    <row r="811" spans="8:8" ht="12.75" x14ac:dyDescent="0.2">
      <c r="H811" s="90"/>
    </row>
    <row r="812" spans="8:8" ht="12.75" x14ac:dyDescent="0.2">
      <c r="H812" s="90"/>
    </row>
    <row r="813" spans="8:8" ht="12.75" x14ac:dyDescent="0.2">
      <c r="H813" s="90"/>
    </row>
    <row r="814" spans="8:8" ht="12.75" x14ac:dyDescent="0.2">
      <c r="H814" s="90"/>
    </row>
    <row r="815" spans="8:8" ht="12.75" x14ac:dyDescent="0.2">
      <c r="H815" s="90"/>
    </row>
    <row r="816" spans="8:8" ht="12.75" x14ac:dyDescent="0.2">
      <c r="H816" s="90"/>
    </row>
    <row r="817" spans="8:8" ht="12.75" x14ac:dyDescent="0.2">
      <c r="H817" s="90"/>
    </row>
    <row r="818" spans="8:8" ht="12.75" x14ac:dyDescent="0.2">
      <c r="H818" s="90"/>
    </row>
    <row r="819" spans="8:8" ht="12.75" x14ac:dyDescent="0.2">
      <c r="H819" s="90"/>
    </row>
    <row r="820" spans="8:8" ht="12.75" x14ac:dyDescent="0.2">
      <c r="H820" s="90"/>
    </row>
    <row r="821" spans="8:8" ht="12.75" x14ac:dyDescent="0.2">
      <c r="H821" s="90"/>
    </row>
    <row r="822" spans="8:8" ht="12.75" x14ac:dyDescent="0.2">
      <c r="H822" s="90"/>
    </row>
    <row r="823" spans="8:8" ht="12.75" x14ac:dyDescent="0.2">
      <c r="H823" s="90"/>
    </row>
    <row r="824" spans="8:8" ht="12.75" x14ac:dyDescent="0.2">
      <c r="H824" s="90"/>
    </row>
    <row r="825" spans="8:8" ht="12.75" x14ac:dyDescent="0.2">
      <c r="H825" s="90"/>
    </row>
    <row r="826" spans="8:8" ht="12.75" x14ac:dyDescent="0.2">
      <c r="H826" s="90"/>
    </row>
    <row r="827" spans="8:8" ht="12.75" x14ac:dyDescent="0.2">
      <c r="H827" s="90"/>
    </row>
    <row r="828" spans="8:8" ht="12.75" x14ac:dyDescent="0.2">
      <c r="H828" s="90"/>
    </row>
    <row r="829" spans="8:8" ht="12.75" x14ac:dyDescent="0.2">
      <c r="H829" s="90"/>
    </row>
    <row r="830" spans="8:8" ht="12.75" x14ac:dyDescent="0.2">
      <c r="H830" s="90"/>
    </row>
    <row r="831" spans="8:8" ht="12.75" x14ac:dyDescent="0.2">
      <c r="H831" s="90"/>
    </row>
    <row r="832" spans="8:8" ht="12.75" x14ac:dyDescent="0.2">
      <c r="H832" s="90"/>
    </row>
    <row r="833" spans="8:8" ht="12.75" x14ac:dyDescent="0.2">
      <c r="H833" s="90"/>
    </row>
    <row r="834" spans="8:8" ht="12.75" x14ac:dyDescent="0.2">
      <c r="H834" s="90"/>
    </row>
    <row r="835" spans="8:8" ht="12.75" x14ac:dyDescent="0.2">
      <c r="H835" s="90"/>
    </row>
    <row r="836" spans="8:8" ht="12.75" x14ac:dyDescent="0.2">
      <c r="H836" s="90"/>
    </row>
    <row r="837" spans="8:8" ht="12.75" x14ac:dyDescent="0.2">
      <c r="H837" s="90"/>
    </row>
    <row r="838" spans="8:8" ht="12.75" x14ac:dyDescent="0.2">
      <c r="H838" s="90"/>
    </row>
    <row r="839" spans="8:8" ht="12.75" x14ac:dyDescent="0.2">
      <c r="H839" s="90"/>
    </row>
    <row r="840" spans="8:8" ht="12.75" x14ac:dyDescent="0.2">
      <c r="H840" s="90"/>
    </row>
    <row r="841" spans="8:8" ht="12.75" x14ac:dyDescent="0.2">
      <c r="H841" s="90"/>
    </row>
    <row r="842" spans="8:8" ht="12.75" x14ac:dyDescent="0.2">
      <c r="H842" s="90"/>
    </row>
    <row r="843" spans="8:8" ht="12.75" x14ac:dyDescent="0.2">
      <c r="H843" s="90"/>
    </row>
    <row r="844" spans="8:8" ht="12.75" x14ac:dyDescent="0.2">
      <c r="H844" s="90"/>
    </row>
    <row r="845" spans="8:8" ht="12.75" x14ac:dyDescent="0.2">
      <c r="H845" s="90"/>
    </row>
    <row r="846" spans="8:8" ht="12.75" x14ac:dyDescent="0.2">
      <c r="H846" s="90"/>
    </row>
    <row r="847" spans="8:8" ht="12.75" x14ac:dyDescent="0.2">
      <c r="H847" s="90"/>
    </row>
    <row r="848" spans="8:8" ht="12.75" x14ac:dyDescent="0.2">
      <c r="H848" s="90"/>
    </row>
    <row r="849" spans="8:8" ht="12.75" x14ac:dyDescent="0.2">
      <c r="H849" s="90"/>
    </row>
    <row r="850" spans="8:8" ht="12.75" x14ac:dyDescent="0.2">
      <c r="H850" s="90"/>
    </row>
    <row r="851" spans="8:8" ht="12.75" x14ac:dyDescent="0.2">
      <c r="H851" s="90"/>
    </row>
    <row r="852" spans="8:8" ht="12.75" x14ac:dyDescent="0.2">
      <c r="H852" s="90"/>
    </row>
    <row r="853" spans="8:8" ht="12.75" x14ac:dyDescent="0.2">
      <c r="H853" s="90"/>
    </row>
    <row r="854" spans="8:8" ht="12.75" x14ac:dyDescent="0.2">
      <c r="H854" s="90"/>
    </row>
    <row r="855" spans="8:8" ht="12.75" x14ac:dyDescent="0.2">
      <c r="H855" s="90"/>
    </row>
    <row r="856" spans="8:8" ht="12.75" x14ac:dyDescent="0.2">
      <c r="H856" s="90"/>
    </row>
    <row r="857" spans="8:8" ht="12.75" x14ac:dyDescent="0.2">
      <c r="H857" s="90"/>
    </row>
    <row r="858" spans="8:8" ht="12.75" x14ac:dyDescent="0.2">
      <c r="H858" s="90"/>
    </row>
    <row r="859" spans="8:8" ht="12.75" x14ac:dyDescent="0.2">
      <c r="H859" s="90"/>
    </row>
    <row r="860" spans="8:8" ht="12.75" x14ac:dyDescent="0.2">
      <c r="H860" s="90"/>
    </row>
    <row r="861" spans="8:8" ht="12.75" x14ac:dyDescent="0.2">
      <c r="H861" s="90"/>
    </row>
    <row r="862" spans="8:8" ht="12.75" x14ac:dyDescent="0.2">
      <c r="H862" s="90"/>
    </row>
    <row r="863" spans="8:8" ht="12.75" x14ac:dyDescent="0.2">
      <c r="H863" s="90"/>
    </row>
    <row r="864" spans="8:8" ht="12.75" x14ac:dyDescent="0.2">
      <c r="H864" s="90"/>
    </row>
    <row r="865" spans="8:8" ht="12.75" x14ac:dyDescent="0.2">
      <c r="H865" s="90"/>
    </row>
    <row r="866" spans="8:8" ht="12.75" x14ac:dyDescent="0.2">
      <c r="H866" s="90"/>
    </row>
    <row r="867" spans="8:8" ht="12.75" x14ac:dyDescent="0.2">
      <c r="H867" s="90"/>
    </row>
    <row r="868" spans="8:8" ht="12.75" x14ac:dyDescent="0.2">
      <c r="H868" s="90"/>
    </row>
    <row r="869" spans="8:8" ht="12.75" x14ac:dyDescent="0.2">
      <c r="H869" s="90"/>
    </row>
    <row r="870" spans="8:8" ht="12.75" x14ac:dyDescent="0.2">
      <c r="H870" s="90"/>
    </row>
    <row r="871" spans="8:8" ht="12.75" x14ac:dyDescent="0.2">
      <c r="H871" s="90"/>
    </row>
    <row r="872" spans="8:8" ht="12.75" x14ac:dyDescent="0.2">
      <c r="H872" s="90"/>
    </row>
    <row r="873" spans="8:8" ht="12.75" x14ac:dyDescent="0.2">
      <c r="H873" s="90"/>
    </row>
    <row r="874" spans="8:8" ht="12.75" x14ac:dyDescent="0.2">
      <c r="H874" s="90"/>
    </row>
    <row r="875" spans="8:8" ht="12.75" x14ac:dyDescent="0.2">
      <c r="H875" s="90"/>
    </row>
    <row r="876" spans="8:8" ht="12.75" x14ac:dyDescent="0.2">
      <c r="H876" s="90"/>
    </row>
    <row r="877" spans="8:8" ht="12.75" x14ac:dyDescent="0.2">
      <c r="H877" s="90"/>
    </row>
    <row r="878" spans="8:8" ht="12.75" x14ac:dyDescent="0.2">
      <c r="H878" s="90"/>
    </row>
    <row r="879" spans="8:8" ht="12.75" x14ac:dyDescent="0.2">
      <c r="H879" s="90"/>
    </row>
    <row r="880" spans="8:8" ht="12.75" x14ac:dyDescent="0.2">
      <c r="H880" s="90"/>
    </row>
    <row r="881" spans="8:8" ht="12.75" x14ac:dyDescent="0.2">
      <c r="H881" s="90"/>
    </row>
    <row r="882" spans="8:8" ht="12.75" x14ac:dyDescent="0.2">
      <c r="H882" s="90"/>
    </row>
    <row r="883" spans="8:8" ht="12.75" x14ac:dyDescent="0.2">
      <c r="H883" s="90"/>
    </row>
    <row r="884" spans="8:8" ht="12.75" x14ac:dyDescent="0.2">
      <c r="H884" s="90"/>
    </row>
    <row r="885" spans="8:8" ht="12.75" x14ac:dyDescent="0.2">
      <c r="H885" s="90"/>
    </row>
    <row r="886" spans="8:8" ht="12.75" x14ac:dyDescent="0.2">
      <c r="H886" s="90"/>
    </row>
    <row r="887" spans="8:8" ht="12.75" x14ac:dyDescent="0.2">
      <c r="H887" s="90"/>
    </row>
    <row r="888" spans="8:8" ht="12.75" x14ac:dyDescent="0.2">
      <c r="H888" s="90"/>
    </row>
    <row r="889" spans="8:8" ht="12.75" x14ac:dyDescent="0.2">
      <c r="H889" s="90"/>
    </row>
    <row r="890" spans="8:8" ht="12.75" x14ac:dyDescent="0.2">
      <c r="H890" s="90"/>
    </row>
    <row r="891" spans="8:8" ht="12.75" x14ac:dyDescent="0.2">
      <c r="H891" s="90"/>
    </row>
    <row r="892" spans="8:8" ht="12.75" x14ac:dyDescent="0.2">
      <c r="H892" s="90"/>
    </row>
    <row r="893" spans="8:8" ht="12.75" x14ac:dyDescent="0.2">
      <c r="H893" s="90"/>
    </row>
    <row r="894" spans="8:8" ht="12.75" x14ac:dyDescent="0.2">
      <c r="H894" s="90"/>
    </row>
    <row r="895" spans="8:8" ht="12.75" x14ac:dyDescent="0.2">
      <c r="H895" s="90"/>
    </row>
    <row r="896" spans="8:8" ht="12.75" x14ac:dyDescent="0.2">
      <c r="H896" s="90"/>
    </row>
    <row r="897" spans="8:8" ht="12.75" x14ac:dyDescent="0.2">
      <c r="H897" s="90"/>
    </row>
    <row r="898" spans="8:8" ht="12.75" x14ac:dyDescent="0.2">
      <c r="H898" s="90"/>
    </row>
    <row r="899" spans="8:8" ht="12.75" x14ac:dyDescent="0.2">
      <c r="H899" s="90"/>
    </row>
    <row r="900" spans="8:8" ht="12.75" x14ac:dyDescent="0.2">
      <c r="H900" s="90"/>
    </row>
    <row r="901" spans="8:8" ht="12.75" x14ac:dyDescent="0.2">
      <c r="H901" s="90"/>
    </row>
    <row r="902" spans="8:8" ht="12.75" x14ac:dyDescent="0.2">
      <c r="H902" s="90"/>
    </row>
    <row r="903" spans="8:8" ht="12.75" x14ac:dyDescent="0.2">
      <c r="H903" s="90"/>
    </row>
    <row r="904" spans="8:8" ht="12.75" x14ac:dyDescent="0.2">
      <c r="H904" s="90"/>
    </row>
    <row r="905" spans="8:8" ht="12.75" x14ac:dyDescent="0.2">
      <c r="H905" s="90"/>
    </row>
    <row r="906" spans="8:8" ht="12.75" x14ac:dyDescent="0.2">
      <c r="H906" s="90"/>
    </row>
    <row r="907" spans="8:8" ht="12.75" x14ac:dyDescent="0.2">
      <c r="H907" s="90"/>
    </row>
    <row r="908" spans="8:8" ht="12.75" x14ac:dyDescent="0.2">
      <c r="H908" s="90"/>
    </row>
    <row r="909" spans="8:8" ht="12.75" x14ac:dyDescent="0.2">
      <c r="H909" s="90"/>
    </row>
    <row r="910" spans="8:8" ht="12.75" x14ac:dyDescent="0.2">
      <c r="H910" s="90"/>
    </row>
    <row r="911" spans="8:8" ht="12.75" x14ac:dyDescent="0.2">
      <c r="H911" s="90"/>
    </row>
    <row r="912" spans="8:8" ht="12.75" x14ac:dyDescent="0.2">
      <c r="H912" s="90"/>
    </row>
    <row r="913" spans="8:8" ht="12.75" x14ac:dyDescent="0.2">
      <c r="H913" s="90"/>
    </row>
    <row r="914" spans="8:8" ht="12.75" x14ac:dyDescent="0.2">
      <c r="H914" s="90"/>
    </row>
    <row r="915" spans="8:8" ht="12.75" x14ac:dyDescent="0.2">
      <c r="H915" s="90"/>
    </row>
    <row r="916" spans="8:8" ht="12.75" x14ac:dyDescent="0.2">
      <c r="H916" s="90"/>
    </row>
    <row r="917" spans="8:8" ht="12.75" x14ac:dyDescent="0.2">
      <c r="H917" s="90"/>
    </row>
    <row r="918" spans="8:8" ht="12.75" x14ac:dyDescent="0.2">
      <c r="H918" s="90"/>
    </row>
    <row r="919" spans="8:8" ht="12.75" x14ac:dyDescent="0.2">
      <c r="H919" s="90"/>
    </row>
    <row r="920" spans="8:8" ht="12.75" x14ac:dyDescent="0.2">
      <c r="H920" s="90"/>
    </row>
    <row r="921" spans="8:8" ht="12.75" x14ac:dyDescent="0.2">
      <c r="H921" s="90"/>
    </row>
    <row r="922" spans="8:8" ht="12.75" x14ac:dyDescent="0.2">
      <c r="H922" s="90"/>
    </row>
    <row r="923" spans="8:8" ht="12.75" x14ac:dyDescent="0.2">
      <c r="H923" s="90"/>
    </row>
    <row r="924" spans="8:8" ht="12.75" x14ac:dyDescent="0.2">
      <c r="H924" s="90"/>
    </row>
    <row r="925" spans="8:8" ht="12.75" x14ac:dyDescent="0.2">
      <c r="H925" s="90"/>
    </row>
    <row r="926" spans="8:8" ht="12.75" x14ac:dyDescent="0.2">
      <c r="H926" s="90"/>
    </row>
    <row r="927" spans="8:8" ht="12.75" x14ac:dyDescent="0.2">
      <c r="H927" s="90"/>
    </row>
    <row r="928" spans="8:8" ht="12.75" x14ac:dyDescent="0.2">
      <c r="H928" s="90"/>
    </row>
    <row r="929" spans="8:8" ht="12.75" x14ac:dyDescent="0.2">
      <c r="H929" s="90"/>
    </row>
    <row r="930" spans="8:8" ht="12.75" x14ac:dyDescent="0.2">
      <c r="H930" s="90"/>
    </row>
    <row r="931" spans="8:8" ht="12.75" x14ac:dyDescent="0.2">
      <c r="H931" s="90"/>
    </row>
    <row r="932" spans="8:8" ht="12.75" x14ac:dyDescent="0.2">
      <c r="H932" s="90"/>
    </row>
    <row r="933" spans="8:8" ht="12.75" x14ac:dyDescent="0.2">
      <c r="H933" s="90"/>
    </row>
    <row r="934" spans="8:8" ht="12.75" x14ac:dyDescent="0.2">
      <c r="H934" s="90"/>
    </row>
    <row r="935" spans="8:8" ht="12.75" x14ac:dyDescent="0.2">
      <c r="H935" s="90"/>
    </row>
    <row r="936" spans="8:8" ht="12.75" x14ac:dyDescent="0.2">
      <c r="H936" s="90"/>
    </row>
    <row r="937" spans="8:8" ht="12.75" x14ac:dyDescent="0.2">
      <c r="H937" s="90"/>
    </row>
    <row r="938" spans="8:8" ht="12.75" x14ac:dyDescent="0.2">
      <c r="H938" s="90"/>
    </row>
    <row r="939" spans="8:8" ht="12.75" x14ac:dyDescent="0.2">
      <c r="H939" s="90"/>
    </row>
    <row r="940" spans="8:8" ht="12.75" x14ac:dyDescent="0.2">
      <c r="H940" s="90"/>
    </row>
    <row r="941" spans="8:8" ht="12.75" x14ac:dyDescent="0.2">
      <c r="H941" s="90"/>
    </row>
    <row r="942" spans="8:8" ht="12.75" x14ac:dyDescent="0.2">
      <c r="H942" s="90"/>
    </row>
    <row r="943" spans="8:8" ht="12.75" x14ac:dyDescent="0.2">
      <c r="H943" s="90"/>
    </row>
    <row r="944" spans="8:8" ht="12.75" x14ac:dyDescent="0.2">
      <c r="H944" s="90"/>
    </row>
    <row r="945" spans="8:8" ht="12.75" x14ac:dyDescent="0.2">
      <c r="H945" s="90"/>
    </row>
    <row r="946" spans="8:8" ht="12.75" x14ac:dyDescent="0.2">
      <c r="H946" s="90"/>
    </row>
    <row r="947" spans="8:8" ht="12.75" x14ac:dyDescent="0.2">
      <c r="H947" s="90"/>
    </row>
    <row r="948" spans="8:8" ht="12.75" x14ac:dyDescent="0.2">
      <c r="H948" s="90"/>
    </row>
    <row r="949" spans="8:8" ht="12.75" x14ac:dyDescent="0.2">
      <c r="H949" s="90"/>
    </row>
    <row r="950" spans="8:8" ht="12.75" x14ac:dyDescent="0.2">
      <c r="H950" s="90"/>
    </row>
    <row r="951" spans="8:8" ht="12.75" x14ac:dyDescent="0.2">
      <c r="H951" s="90"/>
    </row>
    <row r="952" spans="8:8" ht="12.75" x14ac:dyDescent="0.2">
      <c r="H952" s="90"/>
    </row>
    <row r="953" spans="8:8" ht="12.75" x14ac:dyDescent="0.2">
      <c r="H953" s="90"/>
    </row>
    <row r="954" spans="8:8" ht="12.75" x14ac:dyDescent="0.2">
      <c r="H954" s="90"/>
    </row>
    <row r="955" spans="8:8" ht="12.75" x14ac:dyDescent="0.2">
      <c r="H955" s="90"/>
    </row>
    <row r="956" spans="8:8" ht="12.75" x14ac:dyDescent="0.2">
      <c r="H956" s="90"/>
    </row>
    <row r="957" spans="8:8" ht="12.75" x14ac:dyDescent="0.2">
      <c r="H957" s="90"/>
    </row>
    <row r="958" spans="8:8" ht="12.75" x14ac:dyDescent="0.2">
      <c r="H958" s="90"/>
    </row>
    <row r="959" spans="8:8" ht="12.75" x14ac:dyDescent="0.2">
      <c r="H959" s="90"/>
    </row>
    <row r="960" spans="8:8" ht="12.75" x14ac:dyDescent="0.2">
      <c r="H960" s="90"/>
    </row>
    <row r="961" spans="8:8" ht="12.75" x14ac:dyDescent="0.2">
      <c r="H961" s="90"/>
    </row>
    <row r="962" spans="8:8" ht="12.75" x14ac:dyDescent="0.2">
      <c r="H962" s="90"/>
    </row>
    <row r="963" spans="8:8" ht="12.75" x14ac:dyDescent="0.2">
      <c r="H963" s="90"/>
    </row>
    <row r="964" spans="8:8" ht="12.75" x14ac:dyDescent="0.2">
      <c r="H964" s="90"/>
    </row>
    <row r="965" spans="8:8" ht="12.75" x14ac:dyDescent="0.2">
      <c r="H965" s="90"/>
    </row>
    <row r="966" spans="8:8" ht="12.75" x14ac:dyDescent="0.2">
      <c r="H966" s="90"/>
    </row>
    <row r="967" spans="8:8" ht="12.75" x14ac:dyDescent="0.2">
      <c r="H967" s="90"/>
    </row>
    <row r="968" spans="8:8" ht="12.75" x14ac:dyDescent="0.2">
      <c r="H968" s="90"/>
    </row>
    <row r="969" spans="8:8" ht="12.75" x14ac:dyDescent="0.2">
      <c r="H969" s="90"/>
    </row>
    <row r="970" spans="8:8" ht="12.75" x14ac:dyDescent="0.2">
      <c r="H970" s="90"/>
    </row>
    <row r="971" spans="8:8" ht="12.75" x14ac:dyDescent="0.2">
      <c r="H971" s="90"/>
    </row>
    <row r="972" spans="8:8" ht="12.75" x14ac:dyDescent="0.2">
      <c r="H972" s="90"/>
    </row>
    <row r="973" spans="8:8" ht="12.75" x14ac:dyDescent="0.2">
      <c r="H973" s="90"/>
    </row>
    <row r="974" spans="8:8" ht="12.75" x14ac:dyDescent="0.2">
      <c r="H974" s="90"/>
    </row>
    <row r="975" spans="8:8" ht="12.75" x14ac:dyDescent="0.2">
      <c r="H975" s="90"/>
    </row>
    <row r="976" spans="8:8" ht="12.75" x14ac:dyDescent="0.2">
      <c r="H976" s="90"/>
    </row>
    <row r="977" spans="8:8" ht="12.75" x14ac:dyDescent="0.2">
      <c r="H977" s="90"/>
    </row>
    <row r="978" spans="8:8" ht="12.75" x14ac:dyDescent="0.2">
      <c r="H978" s="90"/>
    </row>
    <row r="979" spans="8:8" ht="12.75" x14ac:dyDescent="0.2">
      <c r="H979" s="90"/>
    </row>
    <row r="980" spans="8:8" ht="12.75" x14ac:dyDescent="0.2">
      <c r="H980" s="90"/>
    </row>
    <row r="981" spans="8:8" ht="12.75" x14ac:dyDescent="0.2">
      <c r="H981" s="90"/>
    </row>
    <row r="982" spans="8:8" ht="12.75" x14ac:dyDescent="0.2">
      <c r="H982" s="90"/>
    </row>
    <row r="983" spans="8:8" ht="12.75" x14ac:dyDescent="0.2">
      <c r="H983" s="90"/>
    </row>
    <row r="984" spans="8:8" ht="12.75" x14ac:dyDescent="0.2">
      <c r="H984" s="90"/>
    </row>
    <row r="985" spans="8:8" ht="12.75" x14ac:dyDescent="0.2">
      <c r="H985" s="90"/>
    </row>
    <row r="986" spans="8:8" ht="12.75" x14ac:dyDescent="0.2">
      <c r="H986" s="90"/>
    </row>
    <row r="987" spans="8:8" ht="12.75" x14ac:dyDescent="0.2">
      <c r="H987" s="90"/>
    </row>
    <row r="988" spans="8:8" ht="12.75" x14ac:dyDescent="0.2">
      <c r="H988" s="90"/>
    </row>
    <row r="989" spans="8:8" ht="12.75" x14ac:dyDescent="0.2">
      <c r="H989" s="90"/>
    </row>
    <row r="990" spans="8:8" ht="12.75" x14ac:dyDescent="0.2">
      <c r="H990" s="90"/>
    </row>
    <row r="991" spans="8:8" ht="12.75" x14ac:dyDescent="0.2">
      <c r="H991" s="90"/>
    </row>
    <row r="992" spans="8:8" ht="12.75" x14ac:dyDescent="0.2">
      <c r="H992" s="90"/>
    </row>
    <row r="993" spans="8:8" ht="12.75" x14ac:dyDescent="0.2">
      <c r="H993" s="90"/>
    </row>
    <row r="994" spans="8:8" ht="12.75" x14ac:dyDescent="0.2">
      <c r="H994" s="90"/>
    </row>
    <row r="995" spans="8:8" ht="12.75" x14ac:dyDescent="0.2">
      <c r="H995" s="90"/>
    </row>
    <row r="996" spans="8:8" ht="12.75" x14ac:dyDescent="0.2">
      <c r="H996" s="90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Протокол</vt:lpstr>
      <vt:lpstr>Спарринги (личные)</vt:lpstr>
      <vt:lpstr>Команды</vt:lpstr>
      <vt:lpstr>Спарринги (команды)</vt:lpstr>
      <vt:lpstr>Предварительные заявки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SVETA</cp:lastModifiedBy>
  <dcterms:created xsi:type="dcterms:W3CDTF">2016-04-25T05:44:29Z</dcterms:created>
  <dcterms:modified xsi:type="dcterms:W3CDTF">2016-04-25T05:44:29Z</dcterms:modified>
</cp:coreProperties>
</file>